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rograms\Desktop\"/>
    </mc:Choice>
  </mc:AlternateContent>
  <xr:revisionPtr revIDLastSave="0" documentId="8_{B406E48F-07F1-4490-B538-E82F5964CE0D}" xr6:coauthVersionLast="36" xr6:coauthVersionMax="36" xr10:uidLastSave="{00000000-0000-0000-0000-000000000000}"/>
  <workbookProtection lockStructure="1"/>
  <bookViews>
    <workbookView xWindow="0" yWindow="0" windowWidth="28800" windowHeight="124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39" i="1" l="1"/>
  <c r="AA38" i="1"/>
  <c r="AA37" i="1"/>
  <c r="AD18" i="1"/>
  <c r="AD28" i="1"/>
  <c r="AD27" i="1"/>
  <c r="AD26" i="1"/>
  <c r="AD25" i="1"/>
  <c r="AD24" i="1"/>
  <c r="AD23" i="1"/>
  <c r="AD22" i="1"/>
  <c r="AD21" i="1"/>
  <c r="AD20" i="1"/>
  <c r="AD19" i="1"/>
  <c r="E67" i="1"/>
  <c r="E66" i="1"/>
  <c r="E65" i="1"/>
  <c r="E64" i="1"/>
  <c r="A88" i="1" s="1"/>
  <c r="E63" i="1"/>
  <c r="E62" i="1"/>
  <c r="J85" i="1"/>
  <c r="J84" i="1"/>
  <c r="J83" i="1"/>
  <c r="J82" i="1"/>
  <c r="X79" i="1"/>
  <c r="W79" i="1"/>
  <c r="U79" i="1"/>
  <c r="AD30" i="1" l="1"/>
  <c r="AD36" i="1"/>
  <c r="Z85" i="1"/>
  <c r="R79" i="1" s="1"/>
  <c r="Z84" i="1"/>
  <c r="Q79" i="1" s="1"/>
  <c r="Z83" i="1"/>
  <c r="Z82" i="1"/>
  <c r="O79" i="1" s="1"/>
  <c r="V79" i="1" l="1"/>
  <c r="P79" i="1"/>
  <c r="A89" i="1" l="1"/>
  <c r="A92" i="1" s="1"/>
  <c r="AD31" i="1" s="1"/>
  <c r="AD32" i="1" s="1"/>
  <c r="AD34" i="1" s="1"/>
  <c r="AD43" i="1" l="1"/>
  <c r="AD41" i="1"/>
  <c r="AD45" i="1" s="1"/>
  <c r="AD48" i="1" l="1"/>
</calcChain>
</file>

<file path=xl/sharedStrings.xml><?xml version="1.0" encoding="utf-8"?>
<sst xmlns="http://schemas.openxmlformats.org/spreadsheetml/2006/main" count="247" uniqueCount="204">
  <si>
    <t>LEGION UNIFORM CAPS</t>
  </si>
  <si>
    <t>Step 1</t>
  </si>
  <si>
    <t>Choose your CAP</t>
  </si>
  <si>
    <t>Legion Cap Prices</t>
  </si>
  <si>
    <t>Department</t>
  </si>
  <si>
    <t>National</t>
  </si>
  <si>
    <t>Fill out each of the boxes below</t>
  </si>
  <si>
    <t>Mandatory State Insignia</t>
  </si>
  <si>
    <t>AL</t>
  </si>
  <si>
    <t>AZ</t>
  </si>
  <si>
    <t>CA</t>
  </si>
  <si>
    <t>CT</t>
  </si>
  <si>
    <t>DC</t>
  </si>
  <si>
    <t>FL</t>
  </si>
  <si>
    <t>FR</t>
  </si>
  <si>
    <t>GA</t>
  </si>
  <si>
    <t>HI</t>
  </si>
  <si>
    <t>IL</t>
  </si>
  <si>
    <t>IN</t>
  </si>
  <si>
    <t>KS</t>
  </si>
  <si>
    <t>MA</t>
  </si>
  <si>
    <t>MD</t>
  </si>
  <si>
    <t>ME</t>
  </si>
  <si>
    <t>MN</t>
  </si>
  <si>
    <t>MO</t>
  </si>
  <si>
    <t>MS</t>
  </si>
  <si>
    <t>MT</t>
  </si>
  <si>
    <t>NC</t>
  </si>
  <si>
    <t>ND</t>
  </si>
  <si>
    <t>NE</t>
  </si>
  <si>
    <t>NH</t>
  </si>
  <si>
    <t>NM</t>
  </si>
  <si>
    <t>NV</t>
  </si>
  <si>
    <t>NY</t>
  </si>
  <si>
    <t>OK</t>
  </si>
  <si>
    <t>PA</t>
  </si>
  <si>
    <t>PR</t>
  </si>
  <si>
    <t>RI</t>
  </si>
  <si>
    <t>SC</t>
  </si>
  <si>
    <t>TN</t>
  </si>
  <si>
    <t>TX</t>
  </si>
  <si>
    <t>UT</t>
  </si>
  <si>
    <t>VA</t>
  </si>
  <si>
    <t>WI</t>
  </si>
  <si>
    <t>WV</t>
  </si>
  <si>
    <t>WY</t>
  </si>
  <si>
    <t>(color)</t>
  </si>
  <si>
    <t>(oak)</t>
  </si>
  <si>
    <t>LA</t>
  </si>
  <si>
    <t>CAP STYLE</t>
  </si>
  <si>
    <t>Please choose one</t>
  </si>
  <si>
    <t>Post "State"</t>
  </si>
  <si>
    <t>Post "City"</t>
  </si>
  <si>
    <t>County</t>
  </si>
  <si>
    <t>District</t>
  </si>
  <si>
    <t>Lettering</t>
  </si>
  <si>
    <t>(state only)</t>
  </si>
  <si>
    <t>(city &amp; state)</t>
  </si>
  <si>
    <t>(county &amp; state)</t>
  </si>
  <si>
    <t>(district # &amp; state)</t>
  </si>
  <si>
    <t>* Note: County, District, Department &amp; National</t>
  </si>
  <si>
    <t xml:space="preserve">   cap orders must be sent to your Department</t>
  </si>
  <si>
    <t xml:space="preserve">   Headquarters for approval if your state is listed here.</t>
  </si>
  <si>
    <t>Approved by:</t>
  </si>
  <si>
    <t>CO</t>
  </si>
  <si>
    <t>SD</t>
  </si>
  <si>
    <t>OH</t>
  </si>
  <si>
    <t>LINING</t>
  </si>
  <si>
    <t>Unlined</t>
  </si>
  <si>
    <t>Lined</t>
  </si>
  <si>
    <t>CAP MODEL</t>
  </si>
  <si>
    <t>Regular crown</t>
  </si>
  <si>
    <t>Ft. Knox crown</t>
  </si>
  <si>
    <t>Women's crown</t>
  </si>
  <si>
    <t>Step 2</t>
  </si>
  <si>
    <t>Fill in your LEFT SIDE LETTERING</t>
  </si>
  <si>
    <t>City, County or District</t>
  </si>
  <si>
    <t>State</t>
  </si>
  <si>
    <t>Step 3</t>
  </si>
  <si>
    <t>Fill in your RIGHT SIDE LETTERING</t>
  </si>
  <si>
    <t>Post #</t>
  </si>
  <si>
    <t>(no charge)</t>
  </si>
  <si>
    <t>LINE 1:</t>
  </si>
  <si>
    <t>LINE 2:</t>
  </si>
  <si>
    <t>LINE 3:</t>
  </si>
  <si>
    <t>LINE 4:</t>
  </si>
  <si>
    <t>per letter.</t>
  </si>
  <si>
    <t>Optional Right-Side Lettering may be added @ per-letter pricing.</t>
  </si>
  <si>
    <t>Gold</t>
  </si>
  <si>
    <t>Optional Right-Side Lettering may</t>
  </si>
  <si>
    <t>Curved Line?</t>
  </si>
  <si>
    <t>State Insignia Price (if your state has a mandatory insignia, you must enter the price)</t>
  </si>
  <si>
    <t>Step 4</t>
  </si>
  <si>
    <t>CAP SIZE</t>
  </si>
  <si>
    <t>(refer to chart at bottom)</t>
  </si>
  <si>
    <t>Cap Size Scale</t>
  </si>
  <si>
    <t>Cap Size</t>
  </si>
  <si>
    <t>Head Size</t>
  </si>
  <si>
    <t>18 1/4"</t>
  </si>
  <si>
    <t>18 5/8"</t>
  </si>
  <si>
    <t>19"</t>
  </si>
  <si>
    <t>19 3/8"</t>
  </si>
  <si>
    <t>19 3/4"</t>
  </si>
  <si>
    <t>20 1/8"</t>
  </si>
  <si>
    <t>20 1/2"</t>
  </si>
  <si>
    <t>20 7/8"</t>
  </si>
  <si>
    <t>21 1/4"</t>
  </si>
  <si>
    <t>21 5/8"</t>
  </si>
  <si>
    <t>22"</t>
  </si>
  <si>
    <t>22 3/8"</t>
  </si>
  <si>
    <t>22 3/4"</t>
  </si>
  <si>
    <t>23 1/8"</t>
  </si>
  <si>
    <t>23 1/2"</t>
  </si>
  <si>
    <t>23 7/8"</t>
  </si>
  <si>
    <t>24 1/4"</t>
  </si>
  <si>
    <t>24 5/8"</t>
  </si>
  <si>
    <t>25"</t>
  </si>
  <si>
    <t>25 3/8"</t>
  </si>
  <si>
    <t>25 3/4"</t>
  </si>
  <si>
    <t>26 1/2"</t>
  </si>
  <si>
    <t>Post "State" Cap….</t>
  </si>
  <si>
    <t>Post "City" Cap…….</t>
  </si>
  <si>
    <t>County Cap………..</t>
  </si>
  <si>
    <t>District Cap………..</t>
  </si>
  <si>
    <t>Department………..</t>
  </si>
  <si>
    <t>National…………….</t>
  </si>
  <si>
    <t>(USA) Style 1</t>
  </si>
  <si>
    <t>Style 1 only</t>
  </si>
  <si>
    <t>be curved @</t>
  </si>
  <si>
    <t>Red or White</t>
  </si>
  <si>
    <r>
      <t xml:space="preserve">Cap Price (from </t>
    </r>
    <r>
      <rPr>
        <b/>
        <sz val="8"/>
        <color theme="1"/>
        <rFont val="Times New Roman"/>
        <family val="1"/>
      </rPr>
      <t>Step 1</t>
    </r>
    <r>
      <rPr>
        <sz val="8"/>
        <color theme="1"/>
        <rFont val="Times New Roman"/>
        <family val="1"/>
      </rPr>
      <t xml:space="preserve"> box)</t>
    </r>
  </si>
  <si>
    <r>
      <t xml:space="preserve">Additional Right-Side Lettering Price (from </t>
    </r>
    <r>
      <rPr>
        <b/>
        <sz val="8"/>
        <color theme="1"/>
        <rFont val="Times New Roman"/>
        <family val="1"/>
      </rPr>
      <t>Step 3</t>
    </r>
    <r>
      <rPr>
        <sz val="8"/>
        <color theme="1"/>
        <rFont val="Times New Roman"/>
        <family val="1"/>
      </rPr>
      <t xml:space="preserve"> box)</t>
    </r>
  </si>
  <si>
    <t>TOTAL CAP PRICE</t>
  </si>
  <si>
    <t>(Carry this amount to the CAP SUBTOAL box on the front of this form.)</t>
  </si>
  <si>
    <t>SOLD TO:</t>
  </si>
  <si>
    <t>SHIP TO (if different):</t>
  </si>
  <si>
    <t>By Mail:</t>
  </si>
  <si>
    <t>By Phone:</t>
  </si>
  <si>
    <t>By Fax:</t>
  </si>
  <si>
    <t>By Internet:</t>
  </si>
  <si>
    <t>American Legion Emblem Sales</t>
  </si>
  <si>
    <t>P.O. Box 36460, Indianapolis, IN  46236-0460</t>
  </si>
  <si>
    <t>Toll Free 1-888-4LEGION (1-888-453-4466)</t>
  </si>
  <si>
    <t>8AM-5PM Eastern (5AM-2PM Pacific), Monday-Friday</t>
  </si>
  <si>
    <t>317-630-1381</t>
  </si>
  <si>
    <t>www.emblem.legion.org</t>
  </si>
  <si>
    <t>Page</t>
  </si>
  <si>
    <t>Number</t>
  </si>
  <si>
    <t>Stock</t>
  </si>
  <si>
    <t>Quantity</t>
  </si>
  <si>
    <t>Catalog Description of Merchandise</t>
  </si>
  <si>
    <t>Total</t>
  </si>
  <si>
    <t>Price</t>
  </si>
  <si>
    <t>Each</t>
  </si>
  <si>
    <t>Size</t>
  </si>
  <si>
    <t>Color</t>
  </si>
  <si>
    <t>Enclose Payment With Order. No C.O.D.s or Open Accounts</t>
  </si>
  <si>
    <t>Multiply Line 6 x State Sales Tax</t>
  </si>
  <si>
    <t>Subtotal, This Page</t>
  </si>
  <si>
    <t>Cap Subtotal, Back Page</t>
  </si>
  <si>
    <t>Subtotal (add lines 1 + 2)</t>
  </si>
  <si>
    <t>Packaging &amp; Shipping</t>
  </si>
  <si>
    <t>(use chart)</t>
  </si>
  <si>
    <t>Optional Express Shipping</t>
  </si>
  <si>
    <t>Next Day</t>
  </si>
  <si>
    <t>Second Day</t>
  </si>
  <si>
    <t>Third Day</t>
  </si>
  <si>
    <t>Subtotal (add lines 3 + 4 + 5)</t>
  </si>
  <si>
    <t>Multiply Line 3 x State Sales Tax</t>
  </si>
  <si>
    <t>(for CA,DC,ID,MA,ME residents only)</t>
  </si>
  <si>
    <t>(for IN,ND,NE residents only)</t>
  </si>
  <si>
    <t>Total Due (add lines 6 + 7 + 8)</t>
  </si>
  <si>
    <t>PACKAGING AND SHIPPING</t>
  </si>
  <si>
    <t>(Rates expire 11/15/2018)</t>
  </si>
  <si>
    <t>to</t>
  </si>
  <si>
    <t>&amp;</t>
  </si>
  <si>
    <t>Over</t>
  </si>
  <si>
    <t>Check</t>
  </si>
  <si>
    <t>Charge My:</t>
  </si>
  <si>
    <t>CVV#</t>
  </si>
  <si>
    <t>Account #</t>
  </si>
  <si>
    <t>Exp. Date</t>
  </si>
  <si>
    <t>/</t>
  </si>
  <si>
    <t>Name on Card</t>
  </si>
  <si>
    <t>Signature</t>
  </si>
  <si>
    <t>WANT IT FASTER?</t>
  </si>
  <si>
    <t>In-stock items can be shipped Next Day, Second Day or Third Day Delivery. Simply add the</t>
  </si>
  <si>
    <t>Express Shipping Charges in addition to your regular Packaging &amp; Shipping charge. Does not</t>
  </si>
  <si>
    <t>apply to backordered or extended-delivery items. Not available outside the US 48 contiguous</t>
  </si>
  <si>
    <t>states. Additional charges for oversized items may apply.</t>
  </si>
  <si>
    <t>IMPORTANT! Fill in Source Code</t>
  </si>
  <si>
    <t>from yellow box on back cover!</t>
  </si>
  <si>
    <t>Name</t>
  </si>
  <si>
    <t>Address 1</t>
  </si>
  <si>
    <t>Address 2</t>
  </si>
  <si>
    <t>City, ST Zip</t>
  </si>
  <si>
    <t>Email</t>
  </si>
  <si>
    <t>Phone</t>
  </si>
  <si>
    <t>Customer ID#</t>
  </si>
  <si>
    <t>Please use full mailing address. Avoid using post office box numbers. Prices effective through November 15, 2018.</t>
  </si>
  <si>
    <t>Attention</t>
  </si>
  <si>
    <t>Ohio</t>
  </si>
  <si>
    <t>x</t>
  </si>
  <si>
    <t xml:space="preserve">The American Legion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</si>
</sst>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00000"/>
    <numFmt numFmtId="166" formatCode="&quot;$&quot;#,##0.00"/>
  </numFmts>
  <fonts count="15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Times New Roman"/>
      <family val="1"/>
    </font>
    <font>
      <sz val="8"/>
      <color theme="0"/>
      <name val="Times New Roman"/>
      <family val="1"/>
    </font>
    <font>
      <b/>
      <sz val="9"/>
      <color theme="1"/>
      <name val="Arial"/>
      <family val="2"/>
    </font>
    <font>
      <sz val="9"/>
      <color theme="1"/>
      <name val="Times New Roman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2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0" xfId="0" applyFont="1" applyFill="1" applyAlignment="1">
      <alignment horizontal="center"/>
    </xf>
    <xf numFmtId="0" fontId="6" fillId="3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/>
    <xf numFmtId="0" fontId="4" fillId="2" borderId="0" xfId="0" applyFont="1" applyFill="1" applyBorder="1" applyAlignment="1"/>
    <xf numFmtId="0" fontId="9" fillId="2" borderId="0" xfId="0" applyFont="1" applyFill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2" borderId="0" xfId="0" applyFont="1" applyFill="1" applyBorder="1" applyAlignment="1">
      <alignment horizontal="center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3" xfId="0" applyFont="1" applyBorder="1"/>
    <xf numFmtId="0" fontId="2" fillId="0" borderId="11" xfId="0" applyFont="1" applyBorder="1"/>
    <xf numFmtId="0" fontId="8" fillId="0" borderId="4" xfId="0" applyFont="1" applyBorder="1" applyAlignment="1"/>
    <xf numFmtId="0" fontId="2" fillId="0" borderId="5" xfId="0" applyFont="1" applyBorder="1"/>
    <xf numFmtId="0" fontId="2" fillId="0" borderId="6" xfId="0" applyFont="1" applyBorder="1"/>
    <xf numFmtId="0" fontId="2" fillId="2" borderId="8" xfId="0" applyFont="1" applyFill="1" applyBorder="1" applyAlignment="1">
      <alignment horizontal="center"/>
    </xf>
    <xf numFmtId="0" fontId="8" fillId="0" borderId="13" xfId="0" applyFont="1" applyBorder="1" applyAlignment="1"/>
    <xf numFmtId="0" fontId="8" fillId="0" borderId="14" xfId="0" applyFont="1" applyBorder="1" applyAlignment="1"/>
    <xf numFmtId="0" fontId="2" fillId="0" borderId="15" xfId="0" applyFont="1" applyFill="1" applyBorder="1"/>
    <xf numFmtId="0" fontId="2" fillId="0" borderId="16" xfId="0" applyFont="1" applyFill="1" applyBorder="1"/>
    <xf numFmtId="0" fontId="9" fillId="0" borderId="15" xfId="0" applyFont="1" applyFill="1" applyBorder="1"/>
    <xf numFmtId="0" fontId="9" fillId="0" borderId="16" xfId="0" applyFont="1" applyFill="1" applyBorder="1"/>
    <xf numFmtId="0" fontId="2" fillId="0" borderId="15" xfId="0" applyFont="1" applyBorder="1"/>
    <xf numFmtId="0" fontId="2" fillId="0" borderId="16" xfId="0" applyFont="1" applyBorder="1"/>
    <xf numFmtId="0" fontId="8" fillId="0" borderId="17" xfId="0" applyFont="1" applyBorder="1" applyAlignment="1"/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0" borderId="18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13" xfId="0" applyFont="1" applyBorder="1"/>
    <xf numFmtId="0" fontId="2" fillId="0" borderId="14" xfId="0" applyFont="1" applyBorder="1"/>
    <xf numFmtId="0" fontId="10" fillId="0" borderId="0" xfId="0" applyFont="1" applyBorder="1"/>
    <xf numFmtId="0" fontId="6" fillId="2" borderId="0" xfId="0" applyFont="1" applyFill="1"/>
    <xf numFmtId="0" fontId="2" fillId="0" borderId="26" xfId="0" applyFont="1" applyBorder="1"/>
    <xf numFmtId="0" fontId="2" fillId="0" borderId="27" xfId="0" applyFont="1" applyBorder="1"/>
    <xf numFmtId="0" fontId="2" fillId="0" borderId="29" xfId="0" applyFont="1" applyBorder="1"/>
    <xf numFmtId="0" fontId="2" fillId="0" borderId="30" xfId="0" applyFont="1" applyBorder="1"/>
    <xf numFmtId="0" fontId="3" fillId="0" borderId="0" xfId="0" applyFont="1" applyBorder="1"/>
    <xf numFmtId="0" fontId="6" fillId="0" borderId="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6" fillId="3" borderId="3" xfId="0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15" xfId="0" applyFont="1" applyBorder="1"/>
    <xf numFmtId="0" fontId="11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13" fillId="0" borderId="0" xfId="0" applyFont="1"/>
    <xf numFmtId="0" fontId="10" fillId="0" borderId="0" xfId="0" applyFont="1"/>
    <xf numFmtId="0" fontId="6" fillId="3" borderId="38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10" fillId="2" borderId="0" xfId="0" applyFont="1" applyFill="1"/>
    <xf numFmtId="0" fontId="2" fillId="0" borderId="0" xfId="0" quotePrefix="1" applyFont="1" applyAlignment="1">
      <alignment horizontal="center"/>
    </xf>
    <xf numFmtId="49" fontId="6" fillId="3" borderId="3" xfId="0" applyNumberFormat="1" applyFont="1" applyFill="1" applyBorder="1" applyAlignment="1" applyProtection="1">
      <alignment horizontal="center"/>
      <protection locked="0"/>
    </xf>
    <xf numFmtId="49" fontId="7" fillId="3" borderId="3" xfId="0" applyNumberFormat="1" applyFont="1" applyFill="1" applyBorder="1" applyAlignment="1" applyProtection="1">
      <alignment horizontal="center"/>
      <protection locked="0"/>
    </xf>
    <xf numFmtId="49" fontId="12" fillId="3" borderId="0" xfId="0" applyNumberFormat="1" applyFont="1" applyFill="1" applyBorder="1" applyAlignment="1" applyProtection="1">
      <alignment horizontal="center" vertical="center"/>
      <protection locked="0"/>
    </xf>
    <xf numFmtId="49" fontId="12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44" fontId="14" fillId="3" borderId="35" xfId="1" applyFont="1" applyFill="1" applyBorder="1" applyAlignment="1" applyProtection="1"/>
    <xf numFmtId="166" fontId="2" fillId="2" borderId="0" xfId="1" applyNumberFormat="1" applyFont="1" applyFill="1" applyAlignment="1"/>
    <xf numFmtId="0" fontId="2" fillId="0" borderId="0" xfId="0" applyFont="1" applyAlignment="1">
      <alignment horizontal="center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49" fontId="6" fillId="3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/>
    <xf numFmtId="44" fontId="2" fillId="0" borderId="0" xfId="1" applyFont="1" applyAlignment="1"/>
    <xf numFmtId="0" fontId="12" fillId="3" borderId="3" xfId="0" applyFont="1" applyFill="1" applyBorder="1" applyAlignment="1" applyProtection="1">
      <protection locked="0"/>
    </xf>
    <xf numFmtId="0" fontId="12" fillId="3" borderId="39" xfId="0" applyFont="1" applyFill="1" applyBorder="1" applyAlignment="1" applyProtection="1">
      <protection locked="0"/>
    </xf>
    <xf numFmtId="0" fontId="12" fillId="3" borderId="35" xfId="0" applyFont="1" applyFill="1" applyBorder="1" applyAlignment="1" applyProtection="1">
      <protection locked="0"/>
    </xf>
    <xf numFmtId="0" fontId="12" fillId="3" borderId="35" xfId="0" applyFont="1" applyFill="1" applyBorder="1" applyAlignment="1" applyProtection="1">
      <alignment horizontal="center"/>
      <protection locked="0"/>
    </xf>
    <xf numFmtId="165" fontId="12" fillId="3" borderId="35" xfId="0" applyNumberFormat="1" applyFont="1" applyFill="1" applyBorder="1" applyAlignment="1" applyProtection="1">
      <alignment horizontal="center"/>
      <protection locked="0"/>
    </xf>
    <xf numFmtId="165" fontId="12" fillId="3" borderId="10" xfId="0" applyNumberFormat="1" applyFont="1" applyFill="1" applyBorder="1" applyAlignment="1" applyProtection="1">
      <alignment horizontal="center"/>
      <protection locked="0"/>
    </xf>
    <xf numFmtId="44" fontId="14" fillId="3" borderId="35" xfId="1" applyFont="1" applyFill="1" applyBorder="1" applyAlignment="1" applyProtection="1">
      <protection locked="0"/>
    </xf>
    <xf numFmtId="0" fontId="3" fillId="0" borderId="35" xfId="0" applyFont="1" applyBorder="1" applyAlignment="1">
      <alignment horizontal="center" vertical="center"/>
    </xf>
    <xf numFmtId="0" fontId="12" fillId="3" borderId="5" xfId="0" applyFont="1" applyFill="1" applyBorder="1" applyAlignment="1" applyProtection="1">
      <protection locked="0"/>
    </xf>
    <xf numFmtId="0" fontId="4" fillId="0" borderId="3" xfId="0" applyFont="1" applyBorder="1" applyAlignment="1">
      <alignment horizontal="center"/>
    </xf>
    <xf numFmtId="164" fontId="12" fillId="3" borderId="38" xfId="0" applyNumberFormat="1" applyFont="1" applyFill="1" applyBorder="1" applyAlignment="1" applyProtection="1">
      <alignment horizontal="left"/>
      <protection locked="0"/>
    </xf>
    <xf numFmtId="0" fontId="14" fillId="3" borderId="35" xfId="0" applyFont="1" applyFill="1" applyBorder="1" applyAlignment="1" applyProtection="1">
      <alignment horizontal="center"/>
      <protection locked="0"/>
    </xf>
    <xf numFmtId="0" fontId="14" fillId="3" borderId="35" xfId="0" applyFont="1" applyFill="1" applyBorder="1" applyAlignment="1" applyProtection="1">
      <protection locked="0"/>
    </xf>
    <xf numFmtId="0" fontId="14" fillId="3" borderId="10" xfId="0" applyFont="1" applyFill="1" applyBorder="1" applyAlignment="1" applyProtection="1">
      <alignment horizontal="center"/>
      <protection locked="0"/>
    </xf>
    <xf numFmtId="0" fontId="14" fillId="3" borderId="39" xfId="0" applyFont="1" applyFill="1" applyBorder="1" applyAlignment="1" applyProtection="1">
      <alignment horizontal="center"/>
      <protection locked="0"/>
    </xf>
    <xf numFmtId="0" fontId="14" fillId="3" borderId="38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12" fontId="9" fillId="2" borderId="0" xfId="0" applyNumberFormat="1" applyFont="1" applyFill="1" applyAlignment="1">
      <alignment horizontal="center"/>
    </xf>
    <xf numFmtId="44" fontId="6" fillId="3" borderId="28" xfId="1" applyFont="1" applyFill="1" applyBorder="1" applyAlignment="1"/>
    <xf numFmtId="44" fontId="6" fillId="3" borderId="3" xfId="1" applyFont="1" applyFill="1" applyBorder="1" applyAlignment="1"/>
    <xf numFmtId="44" fontId="6" fillId="3" borderId="28" xfId="1" applyFont="1" applyFill="1" applyBorder="1" applyAlignment="1" applyProtection="1">
      <protection locked="0"/>
    </xf>
    <xf numFmtId="44" fontId="6" fillId="3" borderId="3" xfId="1" applyFont="1" applyFill="1" applyBorder="1" applyAlignment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16" xfId="1" applyFont="1" applyBorder="1" applyAlignment="1">
      <alignment horizontal="center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44" fontId="9" fillId="2" borderId="0" xfId="1" applyFont="1" applyFill="1" applyAlignment="1"/>
    <xf numFmtId="0" fontId="6" fillId="3" borderId="23" xfId="0" applyFont="1" applyFill="1" applyBorder="1" applyAlignment="1" applyProtection="1">
      <alignment horizontal="center"/>
      <protection locked="0"/>
    </xf>
    <xf numFmtId="0" fontId="6" fillId="3" borderId="34" xfId="0" applyFont="1" applyFill="1" applyBorder="1" applyAlignment="1" applyProtection="1">
      <alignment horizontal="center"/>
      <protection locked="0"/>
    </xf>
    <xf numFmtId="44" fontId="6" fillId="3" borderId="24" xfId="1" applyFont="1" applyFill="1" applyBorder="1" applyAlignment="1"/>
    <xf numFmtId="44" fontId="6" fillId="3" borderId="25" xfId="1" applyFont="1" applyFill="1" applyBorder="1" applyAlignment="1"/>
    <xf numFmtId="0" fontId="2" fillId="0" borderId="0" xfId="0" applyFont="1" applyBorder="1" applyAlignment="1">
      <alignment horizontal="right"/>
    </xf>
    <xf numFmtId="44" fontId="9" fillId="2" borderId="0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85725</xdr:rowOff>
    </xdr:from>
    <xdr:to>
      <xdr:col>9</xdr:col>
      <xdr:colOff>0</xdr:colOff>
      <xdr:row>5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857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32</xdr:row>
      <xdr:rowOff>0</xdr:rowOff>
    </xdr:from>
    <xdr:to>
      <xdr:col>7</xdr:col>
      <xdr:colOff>161925</xdr:colOff>
      <xdr:row>33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5791200"/>
          <a:ext cx="552450" cy="34290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34</xdr:row>
      <xdr:rowOff>0</xdr:rowOff>
    </xdr:from>
    <xdr:to>
      <xdr:col>7</xdr:col>
      <xdr:colOff>161925</xdr:colOff>
      <xdr:row>35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6153150"/>
          <a:ext cx="552450" cy="33337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36</xdr:row>
      <xdr:rowOff>0</xdr:rowOff>
    </xdr:from>
    <xdr:to>
      <xdr:col>7</xdr:col>
      <xdr:colOff>161925</xdr:colOff>
      <xdr:row>37</xdr:row>
      <xdr:rowOff>161925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6515100"/>
          <a:ext cx="552450" cy="3429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28576</xdr:colOff>
      <xdr:row>38</xdr:row>
      <xdr:rowOff>1</xdr:rowOff>
    </xdr:from>
    <xdr:to>
      <xdr:col>7</xdr:col>
      <xdr:colOff>200026</xdr:colOff>
      <xdr:row>39</xdr:row>
      <xdr:rowOff>174350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6" y="6877051"/>
          <a:ext cx="628650" cy="35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4"/>
  <sheetViews>
    <sheetView showGridLines="0" tabSelected="1" view="pageLayout" zoomScaleNormal="100" workbookViewId="0">
      <selection activeCell="A65" sqref="A65"/>
    </sheetView>
  </sheetViews>
  <sheetFormatPr defaultColWidth="3" defaultRowHeight="14.25" customHeight="1" x14ac:dyDescent="0.2"/>
  <cols>
    <col min="1" max="1" width="3" style="1" customWidth="1"/>
    <col min="2" max="7" width="3" style="1"/>
    <col min="8" max="8" width="3" style="1" customWidth="1"/>
    <col min="9" max="14" width="3" style="1"/>
    <col min="15" max="15" width="3" style="1" customWidth="1"/>
    <col min="16" max="18" width="3" style="1"/>
    <col min="19" max="19" width="3" style="1" customWidth="1"/>
    <col min="20" max="16384" width="3" style="1"/>
  </cols>
  <sheetData>
    <row r="1" spans="1:32" ht="14.25" customHeight="1" x14ac:dyDescent="0.2">
      <c r="K1" s="60" t="s">
        <v>136</v>
      </c>
      <c r="N1" s="60" t="s">
        <v>140</v>
      </c>
    </row>
    <row r="2" spans="1:32" ht="14.25" customHeight="1" x14ac:dyDescent="0.2">
      <c r="N2" s="61" t="s">
        <v>141</v>
      </c>
    </row>
    <row r="3" spans="1:32" ht="14.25" customHeight="1" x14ac:dyDescent="0.2">
      <c r="K3" s="60" t="s">
        <v>137</v>
      </c>
      <c r="N3" s="61" t="s">
        <v>142</v>
      </c>
    </row>
    <row r="4" spans="1:32" ht="14.25" customHeight="1" x14ac:dyDescent="0.2">
      <c r="N4" s="61" t="s">
        <v>143</v>
      </c>
    </row>
    <row r="5" spans="1:32" ht="14.25" customHeight="1" x14ac:dyDescent="0.2">
      <c r="K5" s="60" t="s">
        <v>138</v>
      </c>
      <c r="N5" s="61" t="s">
        <v>144</v>
      </c>
    </row>
    <row r="6" spans="1:32" ht="14.25" customHeight="1" x14ac:dyDescent="0.2">
      <c r="K6" s="60" t="s">
        <v>139</v>
      </c>
      <c r="N6" s="61" t="s">
        <v>145</v>
      </c>
    </row>
    <row r="7" spans="1:32" ht="14.25" customHeight="1" x14ac:dyDescent="0.2">
      <c r="A7" s="60" t="s">
        <v>134</v>
      </c>
      <c r="R7" s="60" t="s">
        <v>135</v>
      </c>
    </row>
    <row r="8" spans="1:32" ht="14.25" customHeight="1" x14ac:dyDescent="0.2">
      <c r="A8" s="1" t="s">
        <v>192</v>
      </c>
      <c r="D8" s="81" t="s">
        <v>203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R8" s="1" t="s">
        <v>192</v>
      </c>
      <c r="U8" s="81" t="s">
        <v>203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</row>
    <row r="9" spans="1:32" ht="14.25" customHeight="1" x14ac:dyDescent="0.2">
      <c r="A9" s="1" t="s">
        <v>193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R9" s="1" t="s">
        <v>193</v>
      </c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</row>
    <row r="10" spans="1:32" ht="14.25" customHeight="1" x14ac:dyDescent="0.2">
      <c r="A10" s="1" t="s">
        <v>194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R10" s="1" t="s">
        <v>194</v>
      </c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</row>
    <row r="11" spans="1:32" ht="14.25" customHeight="1" x14ac:dyDescent="0.2">
      <c r="A11" s="1" t="s">
        <v>195</v>
      </c>
      <c r="D11" s="82"/>
      <c r="E11" s="83"/>
      <c r="F11" s="83"/>
      <c r="G11" s="83"/>
      <c r="H11" s="83"/>
      <c r="I11" s="83"/>
      <c r="J11" s="84"/>
      <c r="K11" s="84"/>
      <c r="L11" s="85"/>
      <c r="M11" s="85"/>
      <c r="N11" s="85"/>
      <c r="O11" s="86"/>
      <c r="R11" s="1" t="s">
        <v>195</v>
      </c>
      <c r="U11" s="82"/>
      <c r="V11" s="83"/>
      <c r="W11" s="83"/>
      <c r="X11" s="83"/>
      <c r="Y11" s="83"/>
      <c r="Z11" s="83"/>
      <c r="AA11" s="84"/>
      <c r="AB11" s="84"/>
      <c r="AC11" s="85"/>
      <c r="AD11" s="85"/>
      <c r="AE11" s="85"/>
      <c r="AF11" s="86"/>
    </row>
    <row r="12" spans="1:32" ht="14.25" customHeight="1" x14ac:dyDescent="0.2">
      <c r="A12" s="1" t="s">
        <v>197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R12" s="1" t="s">
        <v>197</v>
      </c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</row>
    <row r="13" spans="1:32" ht="14.25" customHeight="1" x14ac:dyDescent="0.2">
      <c r="A13" s="1" t="s">
        <v>196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R13" s="1" t="s">
        <v>196</v>
      </c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</row>
    <row r="14" spans="1:32" ht="14.25" customHeight="1" x14ac:dyDescent="0.2">
      <c r="A14" s="1" t="s">
        <v>198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R14" s="1" t="s">
        <v>200</v>
      </c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</row>
    <row r="15" spans="1:32" ht="14.25" customHeight="1" x14ac:dyDescent="0.2">
      <c r="A15" s="90" t="s">
        <v>199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</row>
    <row r="16" spans="1:32" ht="14.25" customHeight="1" x14ac:dyDescent="0.2">
      <c r="A16" s="107" t="s">
        <v>146</v>
      </c>
      <c r="B16" s="107"/>
      <c r="C16" s="101" t="s">
        <v>148</v>
      </c>
      <c r="D16" s="102"/>
      <c r="E16" s="103"/>
      <c r="F16" s="97" t="s">
        <v>149</v>
      </c>
      <c r="G16" s="98"/>
      <c r="H16" s="88" t="s">
        <v>150</v>
      </c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 t="s">
        <v>155</v>
      </c>
      <c r="U16" s="88"/>
      <c r="V16" s="88"/>
      <c r="W16" s="88"/>
      <c r="X16" s="88" t="s">
        <v>154</v>
      </c>
      <c r="Y16" s="88"/>
      <c r="Z16" s="88"/>
      <c r="AA16" s="107" t="s">
        <v>152</v>
      </c>
      <c r="AB16" s="107"/>
      <c r="AC16" s="107"/>
      <c r="AD16" s="88" t="s">
        <v>151</v>
      </c>
      <c r="AE16" s="88"/>
      <c r="AF16" s="88"/>
    </row>
    <row r="17" spans="1:32" ht="14.25" customHeight="1" x14ac:dyDescent="0.2">
      <c r="A17" s="108" t="s">
        <v>147</v>
      </c>
      <c r="B17" s="108"/>
      <c r="C17" s="104" t="s">
        <v>147</v>
      </c>
      <c r="D17" s="105"/>
      <c r="E17" s="106"/>
      <c r="F17" s="99"/>
      <c r="G17" s="100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108" t="s">
        <v>153</v>
      </c>
      <c r="AB17" s="108"/>
      <c r="AC17" s="108"/>
      <c r="AD17" s="88"/>
      <c r="AE17" s="88"/>
      <c r="AF17" s="88"/>
    </row>
    <row r="18" spans="1:32" ht="14.25" customHeight="1" x14ac:dyDescent="0.2">
      <c r="A18" s="92"/>
      <c r="B18" s="92"/>
      <c r="C18" s="94"/>
      <c r="D18" s="96"/>
      <c r="E18" s="95"/>
      <c r="F18" s="94"/>
      <c r="G18" s="95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2"/>
      <c r="U18" s="92"/>
      <c r="V18" s="92"/>
      <c r="W18" s="92"/>
      <c r="X18" s="92"/>
      <c r="Y18" s="92"/>
      <c r="Z18" s="92"/>
      <c r="AA18" s="87"/>
      <c r="AB18" s="87"/>
      <c r="AC18" s="87"/>
      <c r="AD18" s="74" t="str">
        <f t="shared" ref="AD18:AD28" si="0">IF(NOT(ISBLANK(F18)),F18*AA18,"")</f>
        <v/>
      </c>
      <c r="AE18" s="74"/>
      <c r="AF18" s="74"/>
    </row>
    <row r="19" spans="1:32" ht="14.25" customHeight="1" x14ac:dyDescent="0.2">
      <c r="A19" s="92"/>
      <c r="B19" s="92"/>
      <c r="C19" s="94"/>
      <c r="D19" s="96"/>
      <c r="E19" s="95"/>
      <c r="F19" s="94"/>
      <c r="G19" s="95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2"/>
      <c r="U19" s="92"/>
      <c r="V19" s="92"/>
      <c r="W19" s="92"/>
      <c r="X19" s="92"/>
      <c r="Y19" s="92"/>
      <c r="Z19" s="92"/>
      <c r="AA19" s="87"/>
      <c r="AB19" s="87"/>
      <c r="AC19" s="87"/>
      <c r="AD19" s="74" t="str">
        <f t="shared" si="0"/>
        <v/>
      </c>
      <c r="AE19" s="74"/>
      <c r="AF19" s="74"/>
    </row>
    <row r="20" spans="1:32" ht="14.25" customHeight="1" x14ac:dyDescent="0.2">
      <c r="A20" s="92"/>
      <c r="B20" s="92"/>
      <c r="C20" s="94"/>
      <c r="D20" s="96"/>
      <c r="E20" s="95"/>
      <c r="F20" s="94"/>
      <c r="G20" s="95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2"/>
      <c r="U20" s="92"/>
      <c r="V20" s="92"/>
      <c r="W20" s="92"/>
      <c r="X20" s="92"/>
      <c r="Y20" s="92"/>
      <c r="Z20" s="92"/>
      <c r="AA20" s="87"/>
      <c r="AB20" s="87"/>
      <c r="AC20" s="87"/>
      <c r="AD20" s="74" t="str">
        <f t="shared" si="0"/>
        <v/>
      </c>
      <c r="AE20" s="74"/>
      <c r="AF20" s="74"/>
    </row>
    <row r="21" spans="1:32" ht="14.25" customHeight="1" x14ac:dyDescent="0.2">
      <c r="A21" s="92"/>
      <c r="B21" s="92"/>
      <c r="C21" s="94"/>
      <c r="D21" s="96"/>
      <c r="E21" s="95"/>
      <c r="F21" s="94"/>
      <c r="G21" s="95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2"/>
      <c r="U21" s="92"/>
      <c r="V21" s="92"/>
      <c r="W21" s="92"/>
      <c r="X21" s="92"/>
      <c r="Y21" s="92"/>
      <c r="Z21" s="92"/>
      <c r="AA21" s="87"/>
      <c r="AB21" s="87"/>
      <c r="AC21" s="87"/>
      <c r="AD21" s="74" t="str">
        <f t="shared" si="0"/>
        <v/>
      </c>
      <c r="AE21" s="74"/>
      <c r="AF21" s="74"/>
    </row>
    <row r="22" spans="1:32" ht="14.25" customHeight="1" x14ac:dyDescent="0.2">
      <c r="A22" s="92"/>
      <c r="B22" s="92"/>
      <c r="C22" s="94"/>
      <c r="D22" s="96"/>
      <c r="E22" s="95"/>
      <c r="F22" s="94"/>
      <c r="G22" s="95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2"/>
      <c r="U22" s="92"/>
      <c r="V22" s="92"/>
      <c r="W22" s="92"/>
      <c r="X22" s="92"/>
      <c r="Y22" s="92"/>
      <c r="Z22" s="92"/>
      <c r="AA22" s="87"/>
      <c r="AB22" s="87"/>
      <c r="AC22" s="87"/>
      <c r="AD22" s="74" t="str">
        <f t="shared" si="0"/>
        <v/>
      </c>
      <c r="AE22" s="74"/>
      <c r="AF22" s="74"/>
    </row>
    <row r="23" spans="1:32" ht="14.25" customHeight="1" x14ac:dyDescent="0.2">
      <c r="A23" s="92"/>
      <c r="B23" s="92"/>
      <c r="C23" s="94"/>
      <c r="D23" s="96"/>
      <c r="E23" s="95"/>
      <c r="F23" s="94"/>
      <c r="G23" s="95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2"/>
      <c r="U23" s="92"/>
      <c r="V23" s="92"/>
      <c r="W23" s="92"/>
      <c r="X23" s="92"/>
      <c r="Y23" s="92"/>
      <c r="Z23" s="92"/>
      <c r="AA23" s="87"/>
      <c r="AB23" s="87"/>
      <c r="AC23" s="87"/>
      <c r="AD23" s="74" t="str">
        <f t="shared" si="0"/>
        <v/>
      </c>
      <c r="AE23" s="74"/>
      <c r="AF23" s="74"/>
    </row>
    <row r="24" spans="1:32" ht="14.25" customHeight="1" x14ac:dyDescent="0.2">
      <c r="A24" s="92"/>
      <c r="B24" s="92"/>
      <c r="C24" s="94"/>
      <c r="D24" s="96"/>
      <c r="E24" s="95"/>
      <c r="F24" s="94"/>
      <c r="G24" s="95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2"/>
      <c r="U24" s="92"/>
      <c r="V24" s="92"/>
      <c r="W24" s="92"/>
      <c r="X24" s="92"/>
      <c r="Y24" s="92"/>
      <c r="Z24" s="92"/>
      <c r="AA24" s="87"/>
      <c r="AB24" s="87"/>
      <c r="AC24" s="87"/>
      <c r="AD24" s="74" t="str">
        <f t="shared" si="0"/>
        <v/>
      </c>
      <c r="AE24" s="74"/>
      <c r="AF24" s="74"/>
    </row>
    <row r="25" spans="1:32" ht="14.25" customHeight="1" x14ac:dyDescent="0.2">
      <c r="A25" s="92"/>
      <c r="B25" s="92"/>
      <c r="C25" s="94"/>
      <c r="D25" s="96"/>
      <c r="E25" s="95"/>
      <c r="F25" s="94"/>
      <c r="G25" s="95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2"/>
      <c r="U25" s="92"/>
      <c r="V25" s="92"/>
      <c r="W25" s="92"/>
      <c r="X25" s="92"/>
      <c r="Y25" s="92"/>
      <c r="Z25" s="92"/>
      <c r="AA25" s="87"/>
      <c r="AB25" s="87"/>
      <c r="AC25" s="87"/>
      <c r="AD25" s="74" t="str">
        <f t="shared" si="0"/>
        <v/>
      </c>
      <c r="AE25" s="74"/>
      <c r="AF25" s="74"/>
    </row>
    <row r="26" spans="1:32" ht="14.25" customHeight="1" x14ac:dyDescent="0.2">
      <c r="A26" s="92"/>
      <c r="B26" s="92"/>
      <c r="C26" s="94"/>
      <c r="D26" s="96"/>
      <c r="E26" s="95"/>
      <c r="F26" s="94"/>
      <c r="G26" s="95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2"/>
      <c r="U26" s="92"/>
      <c r="V26" s="92"/>
      <c r="W26" s="92"/>
      <c r="X26" s="92"/>
      <c r="Y26" s="92"/>
      <c r="Z26" s="92"/>
      <c r="AA26" s="87"/>
      <c r="AB26" s="87"/>
      <c r="AC26" s="87"/>
      <c r="AD26" s="74" t="str">
        <f t="shared" si="0"/>
        <v/>
      </c>
      <c r="AE26" s="74"/>
      <c r="AF26" s="74"/>
    </row>
    <row r="27" spans="1:32" ht="14.25" customHeight="1" x14ac:dyDescent="0.2">
      <c r="A27" s="92"/>
      <c r="B27" s="92"/>
      <c r="C27" s="94"/>
      <c r="D27" s="96"/>
      <c r="E27" s="95"/>
      <c r="F27" s="94"/>
      <c r="G27" s="95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2"/>
      <c r="U27" s="92"/>
      <c r="V27" s="92"/>
      <c r="W27" s="92"/>
      <c r="X27" s="92"/>
      <c r="Y27" s="92"/>
      <c r="Z27" s="92"/>
      <c r="AA27" s="87"/>
      <c r="AB27" s="87"/>
      <c r="AC27" s="87"/>
      <c r="AD27" s="74" t="str">
        <f t="shared" si="0"/>
        <v/>
      </c>
      <c r="AE27" s="74"/>
      <c r="AF27" s="74"/>
    </row>
    <row r="28" spans="1:32" ht="14.25" customHeight="1" x14ac:dyDescent="0.2">
      <c r="A28" s="92"/>
      <c r="B28" s="92"/>
      <c r="C28" s="94"/>
      <c r="D28" s="96"/>
      <c r="E28" s="95"/>
      <c r="F28" s="94"/>
      <c r="G28" s="95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2"/>
      <c r="U28" s="92"/>
      <c r="V28" s="92"/>
      <c r="W28" s="92"/>
      <c r="X28" s="92"/>
      <c r="Y28" s="92"/>
      <c r="Z28" s="92"/>
      <c r="AA28" s="87"/>
      <c r="AB28" s="87"/>
      <c r="AC28" s="87"/>
      <c r="AD28" s="74" t="str">
        <f t="shared" si="0"/>
        <v/>
      </c>
      <c r="AE28" s="74"/>
      <c r="AF28" s="74"/>
    </row>
    <row r="30" spans="1:32" ht="14.25" customHeight="1" x14ac:dyDescent="0.2">
      <c r="A30" s="60" t="s">
        <v>156</v>
      </c>
      <c r="U30" s="60" t="s">
        <v>158</v>
      </c>
      <c r="AC30" s="59">
        <v>1</v>
      </c>
      <c r="AD30" s="74">
        <f>IF(NOT(ISBLANK(AD18)),SUM(AD18:AF28),"")</f>
        <v>0</v>
      </c>
      <c r="AE30" s="74"/>
      <c r="AF30" s="74"/>
    </row>
    <row r="31" spans="1:32" ht="14.25" customHeight="1" x14ac:dyDescent="0.2">
      <c r="A31" s="55"/>
      <c r="B31" s="1" t="s">
        <v>177</v>
      </c>
      <c r="U31" s="60" t="s">
        <v>159</v>
      </c>
      <c r="AC31" s="59">
        <v>2</v>
      </c>
      <c r="AD31" s="74">
        <f>IF(NOT(ISBLANK(A92)),A92,"")</f>
        <v>0</v>
      </c>
      <c r="AE31" s="74"/>
      <c r="AF31" s="74"/>
    </row>
    <row r="32" spans="1:32" ht="14.25" customHeight="1" x14ac:dyDescent="0.2">
      <c r="I32" s="76" t="s">
        <v>179</v>
      </c>
      <c r="J32" s="76"/>
      <c r="U32" s="60" t="s">
        <v>160</v>
      </c>
      <c r="AC32" s="59">
        <v>3</v>
      </c>
      <c r="AD32" s="74">
        <f>AD30+AD31</f>
        <v>0</v>
      </c>
      <c r="AE32" s="74"/>
      <c r="AF32" s="74"/>
    </row>
    <row r="33" spans="1:32" ht="14.25" customHeight="1" x14ac:dyDescent="0.2">
      <c r="A33" s="55"/>
      <c r="B33" s="1" t="s">
        <v>178</v>
      </c>
      <c r="E33" s="72"/>
      <c r="I33" s="77"/>
      <c r="J33" s="77"/>
      <c r="M33" s="65" t="s">
        <v>172</v>
      </c>
      <c r="N33" s="4"/>
      <c r="O33" s="4"/>
      <c r="P33" s="4"/>
      <c r="Q33" s="4"/>
      <c r="R33" s="4"/>
      <c r="S33" s="4"/>
    </row>
    <row r="34" spans="1:32" ht="14.25" customHeight="1" x14ac:dyDescent="0.2">
      <c r="E34" s="73"/>
      <c r="I34" s="78"/>
      <c r="J34" s="78"/>
      <c r="M34" s="66" t="s">
        <v>173</v>
      </c>
      <c r="N34" s="4"/>
      <c r="O34" s="4"/>
      <c r="P34" s="4"/>
      <c r="Q34" s="4"/>
      <c r="R34" s="4"/>
      <c r="S34" s="4"/>
      <c r="U34" s="60" t="s">
        <v>161</v>
      </c>
      <c r="AC34" s="59">
        <v>4</v>
      </c>
      <c r="AD34" s="74">
        <f>IF(AD32&gt;0,VLOOKUP(AD32,M36:S46,6,TRUE),0)</f>
        <v>0</v>
      </c>
      <c r="AE34" s="74"/>
      <c r="AF34" s="74"/>
    </row>
    <row r="35" spans="1:32" ht="14.25" customHeight="1" x14ac:dyDescent="0.2">
      <c r="E35" s="72"/>
      <c r="I35" s="77"/>
      <c r="J35" s="77"/>
      <c r="U35" s="62" t="s">
        <v>162</v>
      </c>
    </row>
    <row r="36" spans="1:32" ht="14.25" customHeight="1" x14ac:dyDescent="0.2">
      <c r="E36" s="73"/>
      <c r="I36" s="78"/>
      <c r="J36" s="78"/>
      <c r="M36" s="75">
        <v>0</v>
      </c>
      <c r="N36" s="75"/>
      <c r="O36" s="64" t="s">
        <v>174</v>
      </c>
      <c r="P36" s="75">
        <v>5</v>
      </c>
      <c r="Q36" s="75"/>
      <c r="R36" s="75">
        <v>2.95</v>
      </c>
      <c r="S36" s="75"/>
      <c r="U36" s="60" t="s">
        <v>163</v>
      </c>
      <c r="AC36" s="59">
        <v>5</v>
      </c>
      <c r="AD36" s="74">
        <f>SUM(AA37:AA39)</f>
        <v>0</v>
      </c>
      <c r="AE36" s="74"/>
      <c r="AF36" s="74"/>
    </row>
    <row r="37" spans="1:32" ht="14.25" customHeight="1" x14ac:dyDescent="0.2">
      <c r="E37" s="72"/>
      <c r="I37" s="77"/>
      <c r="J37" s="77"/>
      <c r="M37" s="75">
        <v>5.01</v>
      </c>
      <c r="N37" s="75"/>
      <c r="O37" s="64" t="s">
        <v>174</v>
      </c>
      <c r="P37" s="75">
        <v>10</v>
      </c>
      <c r="Q37" s="75"/>
      <c r="R37" s="75">
        <v>3.95</v>
      </c>
      <c r="S37" s="75"/>
      <c r="U37" s="55"/>
      <c r="V37" s="1" t="s">
        <v>164</v>
      </c>
      <c r="Y37" s="80">
        <v>50</v>
      </c>
      <c r="Z37" s="80"/>
      <c r="AA37" s="56">
        <f>IF(NOT(ISBLANK(U37)),Y37,0)</f>
        <v>0</v>
      </c>
    </row>
    <row r="38" spans="1:32" ht="14.25" customHeight="1" x14ac:dyDescent="0.2">
      <c r="E38" s="73"/>
      <c r="I38" s="78"/>
      <c r="J38" s="78"/>
      <c r="M38" s="75">
        <v>10.01</v>
      </c>
      <c r="N38" s="75"/>
      <c r="O38" s="64" t="s">
        <v>174</v>
      </c>
      <c r="P38" s="75">
        <v>20</v>
      </c>
      <c r="Q38" s="75"/>
      <c r="R38" s="75">
        <v>5.95</v>
      </c>
      <c r="S38" s="75"/>
      <c r="U38" s="63"/>
      <c r="V38" s="1" t="s">
        <v>165</v>
      </c>
      <c r="Y38" s="80">
        <v>20</v>
      </c>
      <c r="Z38" s="80"/>
      <c r="AA38" s="56">
        <f t="shared" ref="AA38:AA39" si="1">IF(NOT(ISBLANK(U38)),Y38,0)</f>
        <v>0</v>
      </c>
    </row>
    <row r="39" spans="1:32" ht="14.25" customHeight="1" x14ac:dyDescent="0.2">
      <c r="E39" s="72"/>
      <c r="I39" s="77"/>
      <c r="J39" s="77"/>
      <c r="M39" s="75">
        <v>20.010000000000002</v>
      </c>
      <c r="N39" s="75"/>
      <c r="O39" s="64" t="s">
        <v>174</v>
      </c>
      <c r="P39" s="75">
        <v>30</v>
      </c>
      <c r="Q39" s="75"/>
      <c r="R39" s="75">
        <v>7.95</v>
      </c>
      <c r="S39" s="75"/>
      <c r="U39" s="63"/>
      <c r="V39" s="1" t="s">
        <v>166</v>
      </c>
      <c r="Y39" s="80">
        <v>15</v>
      </c>
      <c r="Z39" s="80"/>
      <c r="AA39" s="56">
        <f t="shared" si="1"/>
        <v>0</v>
      </c>
    </row>
    <row r="40" spans="1:32" ht="14.25" customHeight="1" x14ac:dyDescent="0.2">
      <c r="E40" s="73"/>
      <c r="I40" s="78"/>
      <c r="J40" s="78"/>
      <c r="M40" s="75">
        <v>30.01</v>
      </c>
      <c r="N40" s="75"/>
      <c r="O40" s="64" t="s">
        <v>174</v>
      </c>
      <c r="P40" s="75">
        <v>50</v>
      </c>
      <c r="Q40" s="75"/>
      <c r="R40" s="75">
        <v>8.9499999999999993</v>
      </c>
      <c r="S40" s="75"/>
    </row>
    <row r="41" spans="1:32" ht="14.25" customHeight="1" x14ac:dyDescent="0.2">
      <c r="M41" s="75">
        <v>50.01</v>
      </c>
      <c r="N41" s="75"/>
      <c r="O41" s="64" t="s">
        <v>174</v>
      </c>
      <c r="P41" s="75">
        <v>100</v>
      </c>
      <c r="Q41" s="75"/>
      <c r="R41" s="75">
        <v>9.9499999999999993</v>
      </c>
      <c r="S41" s="75"/>
      <c r="U41" s="60" t="s">
        <v>167</v>
      </c>
      <c r="AC41" s="59">
        <v>6</v>
      </c>
      <c r="AD41" s="74">
        <f>AD32+AD34+AD36</f>
        <v>0</v>
      </c>
      <c r="AE41" s="74"/>
      <c r="AF41" s="74"/>
    </row>
    <row r="42" spans="1:32" ht="14.25" customHeight="1" x14ac:dyDescent="0.2">
      <c r="A42" s="1" t="s">
        <v>180</v>
      </c>
      <c r="D42" s="68"/>
      <c r="E42" s="68"/>
      <c r="F42" s="68"/>
      <c r="G42" s="68"/>
      <c r="H42" s="68"/>
      <c r="I42" s="68"/>
      <c r="J42" s="68"/>
      <c r="K42" s="68"/>
      <c r="M42" s="75">
        <v>100.01</v>
      </c>
      <c r="N42" s="75"/>
      <c r="O42" s="64" t="s">
        <v>174</v>
      </c>
      <c r="P42" s="75">
        <v>200</v>
      </c>
      <c r="Q42" s="75"/>
      <c r="R42" s="75">
        <v>15.95</v>
      </c>
      <c r="S42" s="75"/>
    </row>
    <row r="43" spans="1:32" ht="14.25" customHeight="1" x14ac:dyDescent="0.2">
      <c r="A43" s="1" t="s">
        <v>181</v>
      </c>
      <c r="D43" s="68"/>
      <c r="E43" s="68"/>
      <c r="F43" s="67" t="s">
        <v>182</v>
      </c>
      <c r="G43" s="68"/>
      <c r="H43" s="68"/>
      <c r="I43" s="67" t="s">
        <v>182</v>
      </c>
      <c r="J43" s="68"/>
      <c r="K43" s="68"/>
      <c r="M43" s="75">
        <v>200.01</v>
      </c>
      <c r="N43" s="75"/>
      <c r="O43" s="64" t="s">
        <v>174</v>
      </c>
      <c r="P43" s="75">
        <v>300</v>
      </c>
      <c r="Q43" s="75"/>
      <c r="R43" s="75">
        <v>21.95</v>
      </c>
      <c r="S43" s="75"/>
      <c r="U43" s="60" t="s">
        <v>168</v>
      </c>
      <c r="AC43" s="59">
        <v>7</v>
      </c>
      <c r="AD43" s="74">
        <f>AD32*0</f>
        <v>0</v>
      </c>
      <c r="AE43" s="74"/>
      <c r="AF43" s="74"/>
    </row>
    <row r="44" spans="1:32" ht="14.25" customHeight="1" x14ac:dyDescent="0.2">
      <c r="A44" s="1" t="s">
        <v>183</v>
      </c>
      <c r="D44" s="68"/>
      <c r="E44" s="68"/>
      <c r="F44" s="68"/>
      <c r="G44" s="68"/>
      <c r="H44" s="68"/>
      <c r="I44" s="68"/>
      <c r="J44" s="68"/>
      <c r="K44" s="68"/>
      <c r="M44" s="75">
        <v>300.01</v>
      </c>
      <c r="N44" s="75"/>
      <c r="O44" s="64" t="s">
        <v>174</v>
      </c>
      <c r="P44" s="75">
        <v>400</v>
      </c>
      <c r="Q44" s="75"/>
      <c r="R44" s="75">
        <v>24.95</v>
      </c>
      <c r="S44" s="75"/>
      <c r="U44" s="62" t="s">
        <v>169</v>
      </c>
    </row>
    <row r="45" spans="1:32" ht="14.25" customHeight="1" x14ac:dyDescent="0.2">
      <c r="M45" s="75">
        <v>400.01</v>
      </c>
      <c r="N45" s="75"/>
      <c r="O45" s="64" t="s">
        <v>174</v>
      </c>
      <c r="P45" s="75">
        <v>500</v>
      </c>
      <c r="Q45" s="75"/>
      <c r="R45" s="75">
        <v>33.950000000000003</v>
      </c>
      <c r="S45" s="75"/>
      <c r="U45" s="60" t="s">
        <v>157</v>
      </c>
      <c r="AC45" s="59">
        <v>8</v>
      </c>
      <c r="AD45" s="74">
        <f>AD41*0</f>
        <v>0</v>
      </c>
      <c r="AE45" s="74"/>
      <c r="AF45" s="74"/>
    </row>
    <row r="46" spans="1:32" ht="14.25" customHeight="1" x14ac:dyDescent="0.2">
      <c r="A46" s="1" t="s">
        <v>184</v>
      </c>
      <c r="D46" s="69"/>
      <c r="E46" s="69"/>
      <c r="F46" s="69"/>
      <c r="G46" s="69"/>
      <c r="H46" s="69"/>
      <c r="I46" s="69"/>
      <c r="J46" s="69"/>
      <c r="K46" s="69"/>
      <c r="M46" s="75">
        <v>500</v>
      </c>
      <c r="N46" s="75"/>
      <c r="O46" s="64" t="s">
        <v>175</v>
      </c>
      <c r="P46" s="79" t="s">
        <v>176</v>
      </c>
      <c r="Q46" s="79"/>
      <c r="R46" s="75">
        <v>39.950000000000003</v>
      </c>
      <c r="S46" s="75"/>
      <c r="U46" s="62" t="s">
        <v>170</v>
      </c>
    </row>
    <row r="48" spans="1:32" ht="14.25" customHeight="1" x14ac:dyDescent="0.2">
      <c r="A48" s="65" t="s">
        <v>185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U48" s="60" t="s">
        <v>171</v>
      </c>
      <c r="AC48" s="59">
        <v>9</v>
      </c>
      <c r="AD48" s="74">
        <f>AD41+AD43+AD45</f>
        <v>0</v>
      </c>
      <c r="AE48" s="74"/>
      <c r="AF48" s="74"/>
    </row>
    <row r="49" spans="1:32" ht="14.25" customHeight="1" x14ac:dyDescent="0.2">
      <c r="A49" s="4" t="s">
        <v>186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32" ht="14.25" customHeight="1" x14ac:dyDescent="0.2">
      <c r="A50" s="4" t="s">
        <v>187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32" ht="14.25" customHeight="1" x14ac:dyDescent="0.2">
      <c r="A51" s="4" t="s">
        <v>188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U51" s="60" t="s">
        <v>190</v>
      </c>
      <c r="AC51" s="70"/>
      <c r="AD51" s="70"/>
      <c r="AE51" s="70"/>
      <c r="AF51" s="70"/>
    </row>
    <row r="52" spans="1:32" ht="14.25" customHeight="1" x14ac:dyDescent="0.2">
      <c r="A52" s="4" t="s">
        <v>189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U52" s="60" t="s">
        <v>191</v>
      </c>
      <c r="AC52" s="71"/>
      <c r="AD52" s="71"/>
      <c r="AE52" s="71"/>
      <c r="AF52" s="71"/>
    </row>
    <row r="53" spans="1:32" ht="14.25" customHeight="1" x14ac:dyDescent="0.25">
      <c r="A53" s="3" t="s">
        <v>0</v>
      </c>
      <c r="B53" s="3"/>
      <c r="C53" s="3"/>
      <c r="D53" s="3"/>
      <c r="E53" s="3"/>
      <c r="F53" s="3"/>
      <c r="G53" s="3"/>
      <c r="H53" s="3"/>
      <c r="I53" s="3"/>
      <c r="J53" s="3"/>
      <c r="K53" s="2" t="s">
        <v>6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AA53" s="6" t="s">
        <v>7</v>
      </c>
      <c r="AB53" s="4"/>
      <c r="AC53" s="4"/>
      <c r="AD53" s="4"/>
      <c r="AE53" s="4"/>
      <c r="AF53" s="4"/>
    </row>
    <row r="54" spans="1:32" ht="14.25" customHeight="1" thickBot="1" x14ac:dyDescent="0.25">
      <c r="AA54" s="9" t="s">
        <v>8</v>
      </c>
      <c r="AB54" s="7"/>
      <c r="AC54" s="7"/>
      <c r="AD54" s="7"/>
      <c r="AE54" s="121">
        <v>6</v>
      </c>
      <c r="AF54" s="121"/>
    </row>
    <row r="55" spans="1:32" ht="14.25" customHeight="1" thickTop="1" x14ac:dyDescent="0.2">
      <c r="A55" s="114" t="s">
        <v>1</v>
      </c>
      <c r="B55" s="115"/>
      <c r="C55" s="27" t="s">
        <v>2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AA55" s="9" t="s">
        <v>9</v>
      </c>
      <c r="AB55" s="8"/>
      <c r="AC55" s="8"/>
      <c r="AD55" s="8"/>
      <c r="AE55" s="121">
        <v>6</v>
      </c>
      <c r="AF55" s="121"/>
    </row>
    <row r="56" spans="1:32" ht="14.25" customHeight="1" x14ac:dyDescent="0.2">
      <c r="A56" s="29"/>
      <c r="B56" s="11"/>
      <c r="C56" s="11"/>
      <c r="D56" s="11"/>
      <c r="E56" s="12"/>
      <c r="F56" s="12"/>
      <c r="G56" s="12"/>
      <c r="H56" s="12"/>
      <c r="I56" s="12"/>
      <c r="J56" s="12"/>
      <c r="K56" s="11"/>
      <c r="L56" s="12" t="s">
        <v>3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1"/>
      <c r="Y56" s="30"/>
      <c r="AA56" s="9" t="s">
        <v>10</v>
      </c>
      <c r="AB56" s="8"/>
      <c r="AC56" s="8"/>
      <c r="AD56" s="8"/>
      <c r="AE56" s="121">
        <v>8</v>
      </c>
      <c r="AF56" s="121"/>
    </row>
    <row r="57" spans="1:32" ht="14.25" customHeight="1" x14ac:dyDescent="0.2">
      <c r="A57" s="31"/>
      <c r="B57" s="13"/>
      <c r="C57" s="13"/>
      <c r="D57" s="13" t="s">
        <v>120</v>
      </c>
      <c r="E57" s="13"/>
      <c r="F57" s="13"/>
      <c r="G57" s="13"/>
      <c r="H57" s="127">
        <v>33.950000000000003</v>
      </c>
      <c r="I57" s="127"/>
      <c r="J57" s="13"/>
      <c r="K57" s="13" t="s">
        <v>122</v>
      </c>
      <c r="L57" s="13"/>
      <c r="M57" s="13"/>
      <c r="N57" s="13"/>
      <c r="O57" s="127">
        <v>42.95</v>
      </c>
      <c r="P57" s="127"/>
      <c r="Q57" s="13"/>
      <c r="R57" s="13" t="s">
        <v>124</v>
      </c>
      <c r="S57" s="13"/>
      <c r="T57" s="13"/>
      <c r="U57" s="13"/>
      <c r="V57" s="127">
        <v>42.95</v>
      </c>
      <c r="W57" s="127"/>
      <c r="X57" s="13"/>
      <c r="Y57" s="32"/>
      <c r="AA57" s="9" t="s">
        <v>11</v>
      </c>
      <c r="AB57" s="5" t="s">
        <v>46</v>
      </c>
      <c r="AC57" s="5"/>
      <c r="AD57" s="8"/>
      <c r="AE57" s="121">
        <v>6</v>
      </c>
      <c r="AF57" s="121"/>
    </row>
    <row r="58" spans="1:32" ht="14.25" customHeight="1" x14ac:dyDescent="0.2">
      <c r="A58" s="31"/>
      <c r="B58" s="13"/>
      <c r="C58" s="13"/>
      <c r="D58" s="13" t="s">
        <v>121</v>
      </c>
      <c r="E58" s="13"/>
      <c r="F58" s="13"/>
      <c r="G58" s="13"/>
      <c r="H58" s="127">
        <v>42.95</v>
      </c>
      <c r="I58" s="127"/>
      <c r="J58" s="13"/>
      <c r="K58" s="13" t="s">
        <v>123</v>
      </c>
      <c r="L58" s="13"/>
      <c r="M58" s="13"/>
      <c r="N58" s="13"/>
      <c r="O58" s="127">
        <v>42.95</v>
      </c>
      <c r="P58" s="127"/>
      <c r="Q58" s="13"/>
      <c r="R58" s="13" t="s">
        <v>125</v>
      </c>
      <c r="S58" s="13"/>
      <c r="T58" s="13"/>
      <c r="U58" s="13"/>
      <c r="V58" s="127">
        <v>42.95</v>
      </c>
      <c r="W58" s="127"/>
      <c r="X58" s="13"/>
      <c r="Y58" s="32"/>
      <c r="AA58" s="9" t="s">
        <v>11</v>
      </c>
      <c r="AB58" s="5" t="s">
        <v>47</v>
      </c>
      <c r="AC58" s="5"/>
      <c r="AD58" s="8"/>
      <c r="AE58" s="121">
        <v>11</v>
      </c>
      <c r="AF58" s="121"/>
    </row>
    <row r="59" spans="1:32" ht="14.25" customHeight="1" x14ac:dyDescent="0.2">
      <c r="A59" s="33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34"/>
      <c r="AA59" s="9" t="s">
        <v>12</v>
      </c>
      <c r="AB59" s="7"/>
      <c r="AC59" s="7"/>
      <c r="AD59" s="7"/>
      <c r="AE59" s="121">
        <v>8</v>
      </c>
      <c r="AF59" s="121"/>
    </row>
    <row r="60" spans="1:32" ht="14.25" customHeight="1" x14ac:dyDescent="0.2">
      <c r="A60" s="35" t="s">
        <v>49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5"/>
      <c r="N60" s="15"/>
      <c r="O60" s="23" t="s">
        <v>67</v>
      </c>
      <c r="P60" s="24"/>
      <c r="Q60" s="24"/>
      <c r="R60" s="25"/>
      <c r="S60" s="15"/>
      <c r="T60" s="23" t="s">
        <v>70</v>
      </c>
      <c r="U60" s="24"/>
      <c r="V60" s="24"/>
      <c r="W60" s="24"/>
      <c r="X60" s="25"/>
      <c r="Y60" s="34"/>
      <c r="AA60" s="9" t="s">
        <v>13</v>
      </c>
      <c r="AB60" s="8"/>
      <c r="AC60" s="8"/>
      <c r="AD60" s="8"/>
      <c r="AE60" s="121">
        <v>6</v>
      </c>
      <c r="AF60" s="121"/>
    </row>
    <row r="61" spans="1:32" ht="14.25" customHeight="1" x14ac:dyDescent="0.2">
      <c r="A61" s="33" t="s">
        <v>50</v>
      </c>
      <c r="B61" s="15"/>
      <c r="C61" s="15"/>
      <c r="D61" s="15"/>
      <c r="E61" s="15"/>
      <c r="F61" s="15" t="s">
        <v>55</v>
      </c>
      <c r="G61" s="15"/>
      <c r="H61" s="15"/>
      <c r="I61" s="15"/>
      <c r="J61" s="15"/>
      <c r="K61" s="15"/>
      <c r="L61" s="17" t="s">
        <v>8</v>
      </c>
      <c r="M61" s="26" t="s">
        <v>33</v>
      </c>
      <c r="N61" s="15"/>
      <c r="O61" s="14"/>
      <c r="P61" s="15"/>
      <c r="Q61" s="15"/>
      <c r="R61" s="16"/>
      <c r="S61" s="15"/>
      <c r="T61" s="14"/>
      <c r="U61" s="15"/>
      <c r="V61" s="15"/>
      <c r="W61" s="15"/>
      <c r="X61" s="16"/>
      <c r="Y61" s="34"/>
      <c r="AA61" s="9" t="s">
        <v>14</v>
      </c>
      <c r="AB61" s="8"/>
      <c r="AC61" s="8"/>
      <c r="AD61" s="8"/>
      <c r="AE61" s="121">
        <v>6</v>
      </c>
      <c r="AF61" s="121"/>
    </row>
    <row r="62" spans="1:32" ht="14.25" customHeight="1" x14ac:dyDescent="0.2">
      <c r="A62" s="36"/>
      <c r="B62" s="15" t="s">
        <v>51</v>
      </c>
      <c r="C62" s="15"/>
      <c r="D62" s="15"/>
      <c r="E62" s="58">
        <f>IF(NOT(ISBLANK(A62)),H57,0)</f>
        <v>0</v>
      </c>
      <c r="F62" s="15" t="s">
        <v>56</v>
      </c>
      <c r="G62" s="15"/>
      <c r="H62" s="15"/>
      <c r="I62" s="15"/>
      <c r="J62" s="15"/>
      <c r="K62" s="15"/>
      <c r="L62" s="17" t="s">
        <v>64</v>
      </c>
      <c r="M62" s="26" t="s">
        <v>66</v>
      </c>
      <c r="N62" s="15"/>
      <c r="O62" s="14" t="s">
        <v>50</v>
      </c>
      <c r="P62" s="15"/>
      <c r="Q62" s="15"/>
      <c r="R62" s="16"/>
      <c r="S62" s="15"/>
      <c r="T62" s="14" t="s">
        <v>50</v>
      </c>
      <c r="U62" s="15"/>
      <c r="V62" s="15"/>
      <c r="W62" s="15"/>
      <c r="X62" s="16"/>
      <c r="Y62" s="34"/>
      <c r="AA62" s="9" t="s">
        <v>15</v>
      </c>
      <c r="AB62" s="8"/>
      <c r="AC62" s="8"/>
      <c r="AD62" s="8"/>
      <c r="AE62" s="121">
        <v>8</v>
      </c>
      <c r="AF62" s="121"/>
    </row>
    <row r="63" spans="1:32" ht="14.25" customHeight="1" x14ac:dyDescent="0.2">
      <c r="A63" s="37"/>
      <c r="B63" s="15" t="s">
        <v>52</v>
      </c>
      <c r="C63" s="15"/>
      <c r="D63" s="15"/>
      <c r="E63" s="58">
        <f>IF(NOT(ISBLANK(A63)),H58,0)</f>
        <v>0</v>
      </c>
      <c r="F63" s="15" t="s">
        <v>57</v>
      </c>
      <c r="G63" s="15"/>
      <c r="H63" s="15"/>
      <c r="I63" s="15"/>
      <c r="J63" s="15"/>
      <c r="K63" s="15"/>
      <c r="L63" s="17" t="s">
        <v>19</v>
      </c>
      <c r="M63" s="26" t="s">
        <v>35</v>
      </c>
      <c r="N63" s="15"/>
      <c r="O63" s="18"/>
      <c r="P63" s="15" t="s">
        <v>68</v>
      </c>
      <c r="Q63" s="15"/>
      <c r="R63" s="16"/>
      <c r="S63" s="15"/>
      <c r="T63" s="18"/>
      <c r="U63" s="15" t="s">
        <v>71</v>
      </c>
      <c r="V63" s="15"/>
      <c r="W63" s="15"/>
      <c r="X63" s="16"/>
      <c r="Y63" s="34"/>
      <c r="AA63" s="9" t="s">
        <v>16</v>
      </c>
      <c r="AB63" s="8"/>
      <c r="AC63" s="8"/>
      <c r="AD63" s="8"/>
      <c r="AE63" s="121">
        <v>8</v>
      </c>
      <c r="AF63" s="121"/>
    </row>
    <row r="64" spans="1:32" ht="14.25" customHeight="1" x14ac:dyDescent="0.2">
      <c r="A64" s="37"/>
      <c r="B64" s="15" t="s">
        <v>53</v>
      </c>
      <c r="C64" s="15"/>
      <c r="D64" s="15"/>
      <c r="E64" s="58">
        <f>IF(NOT(ISBLANK(A64)),O57,0)</f>
        <v>0</v>
      </c>
      <c r="F64" s="15" t="s">
        <v>58</v>
      </c>
      <c r="G64" s="15"/>
      <c r="H64" s="15"/>
      <c r="I64" s="15"/>
      <c r="J64" s="15"/>
      <c r="K64" s="15"/>
      <c r="L64" s="17" t="s">
        <v>48</v>
      </c>
      <c r="M64" s="26" t="s">
        <v>36</v>
      </c>
      <c r="N64" s="15"/>
      <c r="O64" s="19"/>
      <c r="P64" s="15" t="s">
        <v>69</v>
      </c>
      <c r="Q64" s="15"/>
      <c r="R64" s="16"/>
      <c r="S64" s="15"/>
      <c r="T64" s="19"/>
      <c r="U64" s="15" t="s">
        <v>72</v>
      </c>
      <c r="V64" s="15"/>
      <c r="W64" s="15"/>
      <c r="X64" s="16"/>
      <c r="Y64" s="34"/>
      <c r="AA64" s="9" t="s">
        <v>17</v>
      </c>
      <c r="AB64" s="8"/>
      <c r="AC64" s="8"/>
      <c r="AD64" s="8"/>
      <c r="AE64" s="121">
        <v>7</v>
      </c>
      <c r="AF64" s="121"/>
    </row>
    <row r="65" spans="1:32" ht="14.25" customHeight="1" x14ac:dyDescent="0.2">
      <c r="A65" s="37"/>
      <c r="B65" s="15" t="s">
        <v>54</v>
      </c>
      <c r="C65" s="15"/>
      <c r="D65" s="15"/>
      <c r="E65" s="58">
        <f>IF(NOT(ISBLANK(A65)),O58,0)</f>
        <v>0</v>
      </c>
      <c r="F65" s="15" t="s">
        <v>59</v>
      </c>
      <c r="G65" s="15"/>
      <c r="H65" s="15"/>
      <c r="I65" s="15"/>
      <c r="J65" s="15"/>
      <c r="K65" s="15"/>
      <c r="L65" s="17" t="s">
        <v>20</v>
      </c>
      <c r="M65" s="26" t="s">
        <v>38</v>
      </c>
      <c r="N65" s="15"/>
      <c r="O65" s="14"/>
      <c r="P65" s="15"/>
      <c r="Q65" s="15"/>
      <c r="R65" s="16"/>
      <c r="S65" s="15"/>
      <c r="T65" s="19"/>
      <c r="U65" s="15" t="s">
        <v>73</v>
      </c>
      <c r="V65" s="15"/>
      <c r="W65" s="15"/>
      <c r="X65" s="16"/>
      <c r="Y65" s="34"/>
      <c r="AA65" s="9" t="s">
        <v>18</v>
      </c>
      <c r="AB65" s="8"/>
      <c r="AC65" s="8"/>
      <c r="AD65" s="8"/>
      <c r="AE65" s="121">
        <v>10</v>
      </c>
      <c r="AF65" s="121"/>
    </row>
    <row r="66" spans="1:32" ht="14.25" customHeight="1" x14ac:dyDescent="0.2">
      <c r="A66" s="37"/>
      <c r="B66" s="15" t="s">
        <v>4</v>
      </c>
      <c r="C66" s="15"/>
      <c r="D66" s="15"/>
      <c r="E66" s="58">
        <f>IF(NOT(ISBLANK(A66)),V57,0)</f>
        <v>0</v>
      </c>
      <c r="F66" s="15" t="s">
        <v>56</v>
      </c>
      <c r="G66" s="15"/>
      <c r="H66" s="15"/>
      <c r="I66" s="15"/>
      <c r="J66" s="15"/>
      <c r="K66" s="15"/>
      <c r="L66" s="17" t="s">
        <v>21</v>
      </c>
      <c r="M66" s="26" t="s">
        <v>65</v>
      </c>
      <c r="N66" s="15"/>
      <c r="O66" s="14"/>
      <c r="P66" s="15"/>
      <c r="Q66" s="15"/>
      <c r="R66" s="16"/>
      <c r="S66" s="15"/>
      <c r="T66" s="14"/>
      <c r="U66" s="15"/>
      <c r="V66" s="15"/>
      <c r="W66" s="15"/>
      <c r="X66" s="16"/>
      <c r="Y66" s="34"/>
      <c r="AA66" s="9" t="s">
        <v>19</v>
      </c>
      <c r="AB66" s="8"/>
      <c r="AC66" s="8"/>
      <c r="AD66" s="8"/>
      <c r="AE66" s="121">
        <v>7</v>
      </c>
      <c r="AF66" s="121"/>
    </row>
    <row r="67" spans="1:32" ht="14.25" customHeight="1" x14ac:dyDescent="0.2">
      <c r="A67" s="37"/>
      <c r="B67" s="15" t="s">
        <v>5</v>
      </c>
      <c r="C67" s="15"/>
      <c r="D67" s="15"/>
      <c r="E67" s="58">
        <f>IF(NOT(ISBLANK(A67)),V58,0)</f>
        <v>0</v>
      </c>
      <c r="F67" s="15" t="s">
        <v>56</v>
      </c>
      <c r="G67" s="15"/>
      <c r="H67" s="15"/>
      <c r="I67" s="15"/>
      <c r="J67" s="15"/>
      <c r="K67" s="15"/>
      <c r="L67" s="17" t="s">
        <v>22</v>
      </c>
      <c r="M67" s="26" t="s">
        <v>40</v>
      </c>
      <c r="N67" s="15"/>
      <c r="O67" s="14"/>
      <c r="P67" s="15"/>
      <c r="Q67" s="15"/>
      <c r="R67" s="16"/>
      <c r="S67" s="15"/>
      <c r="T67" s="14"/>
      <c r="U67" s="15"/>
      <c r="V67" s="15"/>
      <c r="W67" s="15"/>
      <c r="X67" s="16"/>
      <c r="Y67" s="34"/>
      <c r="AA67" s="9" t="s">
        <v>48</v>
      </c>
      <c r="AB67" s="5" t="s">
        <v>126</v>
      </c>
      <c r="AC67" s="5"/>
      <c r="AD67" s="5"/>
      <c r="AE67" s="121">
        <v>5</v>
      </c>
      <c r="AF67" s="121"/>
    </row>
    <row r="68" spans="1:32" ht="14.25" customHeight="1" x14ac:dyDescent="0.2">
      <c r="A68" s="3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7" t="s">
        <v>26</v>
      </c>
      <c r="M68" s="26"/>
      <c r="N68" s="15"/>
      <c r="O68" s="14"/>
      <c r="P68" s="15"/>
      <c r="Q68" s="15"/>
      <c r="R68" s="16"/>
      <c r="S68" s="15"/>
      <c r="T68" s="14"/>
      <c r="U68" s="15"/>
      <c r="V68" s="15"/>
      <c r="W68" s="15"/>
      <c r="X68" s="16"/>
      <c r="Y68" s="34"/>
      <c r="AA68" s="9" t="s">
        <v>48</v>
      </c>
      <c r="AB68" s="7"/>
      <c r="AC68" s="7"/>
      <c r="AD68" s="7"/>
      <c r="AE68" s="121">
        <v>7</v>
      </c>
      <c r="AF68" s="121"/>
    </row>
    <row r="69" spans="1:32" ht="14.25" customHeight="1" x14ac:dyDescent="0.2">
      <c r="A69" s="33" t="s">
        <v>61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7" t="s">
        <v>27</v>
      </c>
      <c r="M69" s="26"/>
      <c r="N69" s="15"/>
      <c r="O69" s="14"/>
      <c r="P69" s="15"/>
      <c r="Q69" s="15"/>
      <c r="R69" s="16"/>
      <c r="S69" s="15"/>
      <c r="T69" s="14"/>
      <c r="U69" s="15"/>
      <c r="V69" s="15"/>
      <c r="W69" s="15"/>
      <c r="X69" s="16"/>
      <c r="Y69" s="34"/>
      <c r="AA69" s="9" t="s">
        <v>20</v>
      </c>
      <c r="AB69" s="8"/>
      <c r="AC69" s="8"/>
      <c r="AD69" s="8"/>
      <c r="AE69" s="121">
        <v>6</v>
      </c>
      <c r="AF69" s="121"/>
    </row>
    <row r="70" spans="1:32" ht="14.25" customHeight="1" x14ac:dyDescent="0.2">
      <c r="A70" s="3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7" t="s">
        <v>31</v>
      </c>
      <c r="M70" s="26"/>
      <c r="N70" s="15"/>
      <c r="O70" s="14"/>
      <c r="P70" s="15"/>
      <c r="Q70" s="15"/>
      <c r="R70" s="16"/>
      <c r="S70" s="15"/>
      <c r="T70" s="14"/>
      <c r="U70" s="15"/>
      <c r="V70" s="15"/>
      <c r="W70" s="15"/>
      <c r="X70" s="16"/>
      <c r="Y70" s="34"/>
      <c r="AA70" s="9" t="s">
        <v>21</v>
      </c>
      <c r="AB70" s="8"/>
      <c r="AC70" s="8"/>
      <c r="AD70" s="8"/>
      <c r="AE70" s="121">
        <v>8</v>
      </c>
      <c r="AF70" s="121"/>
    </row>
    <row r="71" spans="1:32" ht="14.25" customHeight="1" x14ac:dyDescent="0.2">
      <c r="A71" s="33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6"/>
      <c r="N71" s="15"/>
      <c r="O71" s="14"/>
      <c r="P71" s="15"/>
      <c r="Q71" s="15"/>
      <c r="R71" s="16"/>
      <c r="S71" s="15"/>
      <c r="T71" s="14"/>
      <c r="U71" s="15"/>
      <c r="V71" s="15"/>
      <c r="W71" s="15"/>
      <c r="X71" s="16"/>
      <c r="Y71" s="34"/>
      <c r="AA71" s="9" t="s">
        <v>22</v>
      </c>
      <c r="AB71" s="8"/>
      <c r="AC71" s="8"/>
      <c r="AD71" s="8"/>
      <c r="AE71" s="121">
        <v>6</v>
      </c>
      <c r="AF71" s="121"/>
    </row>
    <row r="72" spans="1:32" ht="14.25" customHeight="1" x14ac:dyDescent="0.2">
      <c r="A72" s="38" t="s">
        <v>63</v>
      </c>
      <c r="B72" s="21"/>
      <c r="C72" s="21"/>
      <c r="D72" s="118"/>
      <c r="E72" s="118"/>
      <c r="F72" s="118"/>
      <c r="G72" s="118"/>
      <c r="H72" s="118"/>
      <c r="I72" s="118"/>
      <c r="J72" s="118"/>
      <c r="K72" s="118"/>
      <c r="L72" s="118"/>
      <c r="M72" s="119"/>
      <c r="N72" s="15"/>
      <c r="O72" s="20"/>
      <c r="P72" s="21"/>
      <c r="Q72" s="21"/>
      <c r="R72" s="22"/>
      <c r="S72" s="15"/>
      <c r="T72" s="20"/>
      <c r="U72" s="21"/>
      <c r="V72" s="21"/>
      <c r="W72" s="21"/>
      <c r="X72" s="22"/>
      <c r="Y72" s="34"/>
      <c r="AA72" s="9" t="s">
        <v>23</v>
      </c>
      <c r="AB72" s="8"/>
      <c r="AC72" s="8"/>
      <c r="AD72" s="8"/>
      <c r="AE72" s="121">
        <v>7</v>
      </c>
      <c r="AF72" s="121"/>
    </row>
    <row r="73" spans="1:32" ht="14.25" customHeight="1" thickBot="1" x14ac:dyDescent="0.25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AA73" s="9" t="s">
        <v>24</v>
      </c>
      <c r="AB73" s="8"/>
      <c r="AC73" s="8"/>
      <c r="AD73" s="8"/>
      <c r="AE73" s="121">
        <v>11</v>
      </c>
      <c r="AF73" s="121"/>
    </row>
    <row r="74" spans="1:32" ht="14.25" customHeight="1" thickTop="1" thickBot="1" x14ac:dyDescent="0.25">
      <c r="AA74" s="9" t="s">
        <v>25</v>
      </c>
      <c r="AB74" s="8"/>
      <c r="AC74" s="8"/>
      <c r="AD74" s="8"/>
      <c r="AE74" s="121">
        <v>7</v>
      </c>
      <c r="AF74" s="121"/>
    </row>
    <row r="75" spans="1:32" ht="14.25" customHeight="1" thickTop="1" x14ac:dyDescent="0.2">
      <c r="A75" s="114" t="s">
        <v>74</v>
      </c>
      <c r="B75" s="115"/>
      <c r="C75" s="27" t="s">
        <v>75</v>
      </c>
      <c r="D75" s="42"/>
      <c r="E75" s="42"/>
      <c r="F75" s="42"/>
      <c r="G75" s="42"/>
      <c r="H75" s="42"/>
      <c r="I75" s="42"/>
      <c r="J75" s="42"/>
      <c r="K75" s="42"/>
      <c r="L75" s="42"/>
      <c r="M75" s="43"/>
      <c r="O75" s="114" t="s">
        <v>92</v>
      </c>
      <c r="P75" s="115"/>
      <c r="Q75" s="27" t="s">
        <v>93</v>
      </c>
      <c r="R75" s="42"/>
      <c r="S75" s="42"/>
      <c r="T75" s="42"/>
      <c r="U75" s="42"/>
      <c r="V75" s="42"/>
      <c r="W75" s="42"/>
      <c r="X75" s="42"/>
      <c r="Y75" s="43"/>
      <c r="AA75" s="9" t="s">
        <v>26</v>
      </c>
      <c r="AB75" s="8"/>
      <c r="AC75" s="8"/>
      <c r="AD75" s="8"/>
      <c r="AE75" s="121">
        <v>11</v>
      </c>
      <c r="AF75" s="121"/>
    </row>
    <row r="76" spans="1:32" ht="14.25" customHeight="1" x14ac:dyDescent="0.2">
      <c r="A76" s="33"/>
      <c r="B76" s="15"/>
      <c r="C76" s="15" t="s">
        <v>76</v>
      </c>
      <c r="D76" s="15"/>
      <c r="E76" s="15"/>
      <c r="F76" s="15"/>
      <c r="G76" s="15"/>
      <c r="H76" s="120"/>
      <c r="I76" s="120"/>
      <c r="J76" s="120"/>
      <c r="K76" s="120"/>
      <c r="L76" s="120"/>
      <c r="M76" s="34"/>
      <c r="O76" s="33"/>
      <c r="P76" s="15"/>
      <c r="Q76" s="68"/>
      <c r="R76" s="68"/>
      <c r="S76" s="44" t="s">
        <v>94</v>
      </c>
      <c r="T76" s="15"/>
      <c r="U76" s="15"/>
      <c r="V76" s="15"/>
      <c r="W76" s="15"/>
      <c r="X76" s="15"/>
      <c r="Y76" s="34"/>
      <c r="AA76" s="9" t="s">
        <v>27</v>
      </c>
      <c r="AB76" s="8"/>
      <c r="AC76" s="8"/>
      <c r="AD76" s="8"/>
      <c r="AE76" s="121">
        <v>7</v>
      </c>
      <c r="AF76" s="121"/>
    </row>
    <row r="77" spans="1:32" ht="14.25" customHeight="1" x14ac:dyDescent="0.2">
      <c r="A77" s="33"/>
      <c r="B77" s="15"/>
      <c r="C77" s="15" t="s">
        <v>77</v>
      </c>
      <c r="D77" s="15"/>
      <c r="E77" s="120" t="s">
        <v>201</v>
      </c>
      <c r="F77" s="120"/>
      <c r="G77" s="120"/>
      <c r="H77" s="120"/>
      <c r="I77" s="120"/>
      <c r="J77" s="120"/>
      <c r="K77" s="120"/>
      <c r="L77" s="120"/>
      <c r="M77" s="34"/>
      <c r="O77" s="33"/>
      <c r="P77" s="15"/>
      <c r="Q77" s="15"/>
      <c r="R77" s="15"/>
      <c r="S77" s="15"/>
      <c r="T77" s="15"/>
      <c r="U77" s="15"/>
      <c r="V77" s="15"/>
      <c r="W77" s="15"/>
      <c r="X77" s="15"/>
      <c r="Y77" s="34"/>
      <c r="AA77" s="9" t="s">
        <v>28</v>
      </c>
      <c r="AB77" s="8"/>
      <c r="AC77" s="8"/>
      <c r="AD77" s="8"/>
      <c r="AE77" s="121">
        <v>7</v>
      </c>
      <c r="AF77" s="121"/>
    </row>
    <row r="78" spans="1:32" ht="14.25" customHeight="1" thickBot="1" x14ac:dyDescent="0.25">
      <c r="A78" s="3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1"/>
      <c r="O78" s="39"/>
      <c r="P78" s="40"/>
      <c r="Q78" s="40"/>
      <c r="R78" s="40"/>
      <c r="S78" s="40"/>
      <c r="T78" s="40"/>
      <c r="U78" s="40"/>
      <c r="V78" s="40"/>
      <c r="W78" s="40"/>
      <c r="X78" s="40"/>
      <c r="Y78" s="41"/>
      <c r="AA78" s="9" t="s">
        <v>29</v>
      </c>
      <c r="AB78" s="5" t="s">
        <v>127</v>
      </c>
      <c r="AC78" s="5"/>
      <c r="AD78" s="5"/>
      <c r="AE78" s="121">
        <v>20</v>
      </c>
      <c r="AF78" s="121"/>
    </row>
    <row r="79" spans="1:32" ht="14.25" customHeight="1" thickTop="1" thickBot="1" x14ac:dyDescent="0.25">
      <c r="O79" s="56">
        <f>IF(NOT(ISBLANK(N81)),Z82*Q81,0)</f>
        <v>0</v>
      </c>
      <c r="P79" s="56">
        <f>IF(NOT(ISBLANK(N81)),Z83*Q81,0)</f>
        <v>0</v>
      </c>
      <c r="Q79" s="56">
        <f>IF(NOT(ISBLANK(N81)),Z84*Q81,0)</f>
        <v>0</v>
      </c>
      <c r="R79" s="56">
        <f>IF(NOT(ISBLANK(N81)),Z85*Q81,0)</f>
        <v>0</v>
      </c>
      <c r="U79" s="56">
        <f>IF(NOT(ISBLANK(T81)),Z82*X81,0)</f>
        <v>0</v>
      </c>
      <c r="V79" s="56">
        <f>IF(NOT(ISBLANK(T81)),Z83*X81,0)</f>
        <v>0</v>
      </c>
      <c r="W79" s="56">
        <f>IF(NOT(ISBLANK(T81)),Z84*X81,0)</f>
        <v>0</v>
      </c>
      <c r="X79" s="56">
        <f>IF(NOT(ISBLANK(T81)),Z85*X81,0)</f>
        <v>0</v>
      </c>
      <c r="AA79" s="9" t="s">
        <v>30</v>
      </c>
      <c r="AB79" s="7"/>
      <c r="AC79" s="7"/>
      <c r="AD79" s="7"/>
      <c r="AE79" s="121">
        <v>8</v>
      </c>
      <c r="AF79" s="121"/>
    </row>
    <row r="80" spans="1:32" ht="14.25" customHeight="1" thickTop="1" x14ac:dyDescent="0.2">
      <c r="A80" s="114" t="s">
        <v>78</v>
      </c>
      <c r="B80" s="115"/>
      <c r="C80" s="27" t="s">
        <v>79</v>
      </c>
      <c r="D80" s="42"/>
      <c r="E80" s="42"/>
      <c r="F80" s="42"/>
      <c r="G80" s="42"/>
      <c r="H80" s="42"/>
      <c r="I80" s="42"/>
      <c r="J80" s="42"/>
      <c r="K80" s="42"/>
      <c r="L80" s="42"/>
      <c r="M80" s="42" t="s">
        <v>87</v>
      </c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AA80" s="9" t="s">
        <v>31</v>
      </c>
      <c r="AB80" s="8"/>
      <c r="AC80" s="8"/>
      <c r="AD80" s="8"/>
      <c r="AE80" s="121">
        <v>12</v>
      </c>
      <c r="AF80" s="121"/>
    </row>
    <row r="81" spans="1:32" ht="14.25" customHeight="1" x14ac:dyDescent="0.2">
      <c r="A81" s="33"/>
      <c r="B81" s="15"/>
      <c r="C81" s="15" t="s">
        <v>80</v>
      </c>
      <c r="D81" s="15"/>
      <c r="E81" s="68"/>
      <c r="F81" s="68"/>
      <c r="G81" s="68"/>
      <c r="H81" s="15"/>
      <c r="I81" s="15"/>
      <c r="J81" s="15" t="s">
        <v>90</v>
      </c>
      <c r="K81" s="15"/>
      <c r="L81" s="15"/>
      <c r="M81" s="15"/>
      <c r="N81" s="10" t="s">
        <v>202</v>
      </c>
      <c r="O81" s="15" t="s">
        <v>88</v>
      </c>
      <c r="P81" s="15"/>
      <c r="Q81" s="116">
        <v>1.25</v>
      </c>
      <c r="R81" s="116"/>
      <c r="S81" s="15"/>
      <c r="T81" s="10"/>
      <c r="U81" s="15" t="s">
        <v>129</v>
      </c>
      <c r="V81" s="15"/>
      <c r="W81" s="15"/>
      <c r="X81" s="116">
        <v>1.75</v>
      </c>
      <c r="Y81" s="117"/>
      <c r="AA81" s="9" t="s">
        <v>32</v>
      </c>
      <c r="AB81" s="8"/>
      <c r="AC81" s="8"/>
      <c r="AD81" s="8"/>
      <c r="AE81" s="121">
        <v>10</v>
      </c>
      <c r="AF81" s="121"/>
    </row>
    <row r="82" spans="1:32" ht="14.25" customHeight="1" x14ac:dyDescent="0.2">
      <c r="A82" s="33"/>
      <c r="B82" s="15"/>
      <c r="C82" s="15"/>
      <c r="D82" s="15"/>
      <c r="E82" s="44" t="s">
        <v>81</v>
      </c>
      <c r="F82" s="15"/>
      <c r="G82" s="15"/>
      <c r="H82" s="15"/>
      <c r="I82" s="15"/>
      <c r="J82" s="58">
        <f>IF(NOT(ISBLANK(K82)),Z82*F85,0)</f>
        <v>0</v>
      </c>
      <c r="K82" s="10"/>
      <c r="L82" s="126" t="s">
        <v>82</v>
      </c>
      <c r="M82" s="126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2"/>
      <c r="Z82" s="56">
        <f>LEN(SUBSTITUTE(N82," ",""))</f>
        <v>0</v>
      </c>
      <c r="AA82" s="9" t="s">
        <v>33</v>
      </c>
      <c r="AB82" s="8"/>
      <c r="AC82" s="8"/>
      <c r="AD82" s="8"/>
      <c r="AE82" s="121">
        <v>8</v>
      </c>
      <c r="AF82" s="121"/>
    </row>
    <row r="83" spans="1:32" ht="14.25" customHeight="1" x14ac:dyDescent="0.2">
      <c r="A83" s="33"/>
      <c r="B83" s="15"/>
      <c r="C83" s="15"/>
      <c r="D83" s="15"/>
      <c r="E83" s="15"/>
      <c r="F83" s="15"/>
      <c r="G83" s="15"/>
      <c r="H83" s="15"/>
      <c r="I83" s="15"/>
      <c r="J83" s="58">
        <f>IF(NOT(ISBLANK(K83)),Z83*F85,0)</f>
        <v>0</v>
      </c>
      <c r="K83" s="10"/>
      <c r="L83" s="126" t="s">
        <v>83</v>
      </c>
      <c r="M83" s="126"/>
      <c r="N83" s="122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57">
        <f t="shared" ref="Z83:Z85" si="2">LEN(SUBSTITUTE(N83," ",""))</f>
        <v>0</v>
      </c>
      <c r="AA83" s="9" t="s">
        <v>34</v>
      </c>
      <c r="AB83" s="8"/>
      <c r="AC83" s="8"/>
      <c r="AD83" s="8"/>
      <c r="AE83" s="121">
        <v>12</v>
      </c>
      <c r="AF83" s="121"/>
    </row>
    <row r="84" spans="1:32" ht="14.25" customHeight="1" x14ac:dyDescent="0.2">
      <c r="A84" s="33"/>
      <c r="B84" s="15"/>
      <c r="C84" s="15" t="s">
        <v>89</v>
      </c>
      <c r="D84" s="15"/>
      <c r="E84" s="15"/>
      <c r="F84" s="15"/>
      <c r="G84" s="15"/>
      <c r="H84" s="15"/>
      <c r="I84" s="15"/>
      <c r="J84" s="58">
        <f>IF(NOT(ISBLANK(K84)),Z84*F85,0)</f>
        <v>0</v>
      </c>
      <c r="K84" s="10"/>
      <c r="L84" s="126" t="s">
        <v>84</v>
      </c>
      <c r="M84" s="126"/>
      <c r="N84" s="122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57">
        <f t="shared" si="2"/>
        <v>0</v>
      </c>
      <c r="AA84" s="9" t="s">
        <v>35</v>
      </c>
      <c r="AB84" s="8"/>
      <c r="AC84" s="8"/>
      <c r="AD84" s="8"/>
      <c r="AE84" s="121">
        <v>8</v>
      </c>
      <c r="AF84" s="121"/>
    </row>
    <row r="85" spans="1:32" ht="14.25" customHeight="1" x14ac:dyDescent="0.2">
      <c r="A85" s="33"/>
      <c r="B85" s="15"/>
      <c r="C85" s="15" t="s">
        <v>128</v>
      </c>
      <c r="D85" s="15"/>
      <c r="E85" s="15"/>
      <c r="F85" s="116">
        <v>1.25</v>
      </c>
      <c r="G85" s="116"/>
      <c r="H85" s="15" t="s">
        <v>86</v>
      </c>
      <c r="I85" s="15"/>
      <c r="J85" s="58">
        <f>IF(NOT(ISBLANK(K85)),Z85*F85,0)</f>
        <v>0</v>
      </c>
      <c r="K85" s="10"/>
      <c r="L85" s="126" t="s">
        <v>85</v>
      </c>
      <c r="M85" s="126"/>
      <c r="N85" s="122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57">
        <f t="shared" si="2"/>
        <v>0</v>
      </c>
      <c r="AA85" s="9" t="s">
        <v>36</v>
      </c>
      <c r="AB85" s="8"/>
      <c r="AC85" s="8"/>
      <c r="AD85" s="8"/>
      <c r="AE85" s="121">
        <v>7</v>
      </c>
      <c r="AF85" s="121"/>
    </row>
    <row r="86" spans="1:32" ht="14.25" customHeight="1" thickBot="1" x14ac:dyDescent="0.25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AA86" s="9" t="s">
        <v>37</v>
      </c>
      <c r="AB86" s="8"/>
      <c r="AC86" s="8"/>
      <c r="AD86" s="8"/>
      <c r="AE86" s="121">
        <v>8</v>
      </c>
      <c r="AF86" s="121"/>
    </row>
    <row r="87" spans="1:32" ht="14.25" customHeight="1" thickTop="1" thickBot="1" x14ac:dyDescent="0.25">
      <c r="AA87" s="9" t="s">
        <v>38</v>
      </c>
      <c r="AB87" s="8"/>
      <c r="AC87" s="8"/>
      <c r="AD87" s="8"/>
      <c r="AE87" s="121">
        <v>6</v>
      </c>
      <c r="AF87" s="121"/>
    </row>
    <row r="88" spans="1:32" ht="14.25" customHeight="1" x14ac:dyDescent="0.2">
      <c r="A88" s="124">
        <f>SUM(E62:E67)</f>
        <v>0</v>
      </c>
      <c r="B88" s="125"/>
      <c r="C88" s="125"/>
      <c r="D88" s="46" t="s">
        <v>130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AA88" s="9" t="s">
        <v>39</v>
      </c>
      <c r="AB88" s="8"/>
      <c r="AC88" s="8"/>
      <c r="AD88" s="8"/>
      <c r="AE88" s="121">
        <v>11</v>
      </c>
      <c r="AF88" s="121"/>
    </row>
    <row r="89" spans="1:32" ht="14.25" customHeight="1" x14ac:dyDescent="0.2">
      <c r="A89" s="110">
        <f>SUM(O79:R79)+SUM(U79:X79)+SUM(J82:J85)</f>
        <v>0</v>
      </c>
      <c r="B89" s="111"/>
      <c r="C89" s="111"/>
      <c r="D89" s="15" t="s">
        <v>131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48"/>
      <c r="AA89" s="9" t="s">
        <v>40</v>
      </c>
      <c r="AB89" s="8"/>
      <c r="AC89" s="8"/>
      <c r="AD89" s="8"/>
      <c r="AE89" s="121">
        <v>9</v>
      </c>
      <c r="AF89" s="121"/>
    </row>
    <row r="90" spans="1:32" ht="14.25" customHeight="1" x14ac:dyDescent="0.2">
      <c r="A90" s="112">
        <v>0</v>
      </c>
      <c r="B90" s="113"/>
      <c r="C90" s="113"/>
      <c r="D90" s="15" t="s">
        <v>91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48"/>
      <c r="AA90" s="9" t="s">
        <v>41</v>
      </c>
      <c r="AB90" s="8"/>
      <c r="AC90" s="8"/>
      <c r="AD90" s="8"/>
      <c r="AE90" s="121">
        <v>7</v>
      </c>
      <c r="AF90" s="121"/>
    </row>
    <row r="91" spans="1:32" ht="14.25" customHeight="1" x14ac:dyDescent="0.2">
      <c r="A91" s="4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48"/>
      <c r="AA91" s="9" t="s">
        <v>42</v>
      </c>
      <c r="AB91" s="8"/>
      <c r="AC91" s="8"/>
      <c r="AD91" s="8"/>
      <c r="AE91" s="121">
        <v>9</v>
      </c>
      <c r="AF91" s="121"/>
    </row>
    <row r="92" spans="1:32" ht="14.25" customHeight="1" x14ac:dyDescent="0.2">
      <c r="A92" s="110">
        <f>SUM(A88:C90)</f>
        <v>0</v>
      </c>
      <c r="B92" s="111"/>
      <c r="C92" s="111"/>
      <c r="D92" s="50" t="s">
        <v>132</v>
      </c>
      <c r="E92" s="15"/>
      <c r="F92" s="15"/>
      <c r="G92" s="15"/>
      <c r="H92" s="15"/>
      <c r="I92" s="51" t="s">
        <v>133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48"/>
      <c r="AA92" s="9" t="s">
        <v>43</v>
      </c>
      <c r="AB92" s="8"/>
      <c r="AC92" s="8"/>
      <c r="AD92" s="8"/>
      <c r="AE92" s="121">
        <v>9</v>
      </c>
      <c r="AF92" s="121"/>
    </row>
    <row r="93" spans="1:32" ht="14.25" customHeight="1" thickBot="1" x14ac:dyDescent="0.25">
      <c r="A93" s="5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4"/>
      <c r="AA93" s="9" t="s">
        <v>44</v>
      </c>
      <c r="AB93" s="8"/>
      <c r="AC93" s="8"/>
      <c r="AD93" s="8"/>
      <c r="AE93" s="121">
        <v>8</v>
      </c>
      <c r="AF93" s="121"/>
    </row>
    <row r="94" spans="1:32" ht="14.25" customHeight="1" x14ac:dyDescent="0.2">
      <c r="AA94" s="9" t="s">
        <v>45</v>
      </c>
      <c r="AB94" s="5" t="s">
        <v>127</v>
      </c>
      <c r="AC94" s="5"/>
      <c r="AD94" s="5"/>
      <c r="AE94" s="121">
        <v>14</v>
      </c>
      <c r="AF94" s="121"/>
    </row>
    <row r="95" spans="1:32" ht="14.25" customHeight="1" x14ac:dyDescent="0.2">
      <c r="A95" s="4"/>
      <c r="B95" s="4"/>
      <c r="C95" s="4"/>
      <c r="D95" s="4"/>
      <c r="E95" s="4"/>
      <c r="F95" s="4"/>
      <c r="G95" s="4"/>
      <c r="H95" s="4"/>
      <c r="I95" s="6" t="s">
        <v>95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32" ht="14.25" customHeight="1" x14ac:dyDescent="0.2">
      <c r="A96" s="45" t="s">
        <v>96</v>
      </c>
      <c r="B96" s="45"/>
      <c r="C96" s="45"/>
      <c r="D96" s="45" t="s">
        <v>97</v>
      </c>
      <c r="E96" s="45"/>
      <c r="F96" s="45"/>
      <c r="G96" s="45"/>
      <c r="H96" s="45" t="s">
        <v>96</v>
      </c>
      <c r="I96" s="45"/>
      <c r="J96" s="45"/>
      <c r="K96" s="45" t="s">
        <v>97</v>
      </c>
      <c r="L96" s="45"/>
      <c r="M96" s="45"/>
      <c r="N96" s="45"/>
      <c r="O96" s="45" t="s">
        <v>96</v>
      </c>
      <c r="P96" s="45"/>
      <c r="Q96" s="45"/>
      <c r="R96" s="45" t="s">
        <v>97</v>
      </c>
      <c r="S96" s="45"/>
      <c r="T96" s="45"/>
    </row>
    <row r="97" spans="1:20" ht="14.25" customHeight="1" x14ac:dyDescent="0.2">
      <c r="A97" s="109">
        <v>5.75</v>
      </c>
      <c r="B97" s="109"/>
      <c r="C97" s="7"/>
      <c r="D97" s="5" t="s">
        <v>98</v>
      </c>
      <c r="E97" s="5"/>
      <c r="F97" s="5"/>
      <c r="G97" s="5"/>
      <c r="H97" s="109">
        <v>6.75</v>
      </c>
      <c r="I97" s="109"/>
      <c r="J97" s="7"/>
      <c r="K97" s="5" t="s">
        <v>106</v>
      </c>
      <c r="L97" s="5"/>
      <c r="M97" s="5"/>
      <c r="N97" s="5"/>
      <c r="O97" s="109">
        <v>7.75</v>
      </c>
      <c r="P97" s="109"/>
      <c r="Q97" s="7"/>
      <c r="R97" s="5" t="s">
        <v>114</v>
      </c>
      <c r="S97" s="5"/>
      <c r="T97" s="5"/>
    </row>
    <row r="98" spans="1:20" ht="14.25" customHeight="1" x14ac:dyDescent="0.2">
      <c r="A98" s="109">
        <v>5.875</v>
      </c>
      <c r="B98" s="109"/>
      <c r="C98" s="7"/>
      <c r="D98" s="5" t="s">
        <v>99</v>
      </c>
      <c r="E98" s="5"/>
      <c r="F98" s="5"/>
      <c r="G98" s="5"/>
      <c r="H98" s="109">
        <v>6.875</v>
      </c>
      <c r="I98" s="109"/>
      <c r="J98" s="7"/>
      <c r="K98" s="5" t="s">
        <v>107</v>
      </c>
      <c r="L98" s="5"/>
      <c r="M98" s="5"/>
      <c r="N98" s="5"/>
      <c r="O98" s="109">
        <v>7.875</v>
      </c>
      <c r="P98" s="109"/>
      <c r="Q98" s="7"/>
      <c r="R98" s="5" t="s">
        <v>115</v>
      </c>
      <c r="S98" s="5"/>
      <c r="T98" s="5"/>
    </row>
    <row r="99" spans="1:20" ht="14.25" customHeight="1" x14ac:dyDescent="0.2">
      <c r="A99" s="109">
        <v>6</v>
      </c>
      <c r="B99" s="109"/>
      <c r="C99" s="7"/>
      <c r="D99" s="5" t="s">
        <v>100</v>
      </c>
      <c r="E99" s="5"/>
      <c r="F99" s="5"/>
      <c r="G99" s="5"/>
      <c r="H99" s="109">
        <v>7</v>
      </c>
      <c r="I99" s="109"/>
      <c r="J99" s="7"/>
      <c r="K99" s="5" t="s">
        <v>108</v>
      </c>
      <c r="L99" s="5"/>
      <c r="M99" s="5"/>
      <c r="N99" s="5"/>
      <c r="O99" s="109">
        <v>8</v>
      </c>
      <c r="P99" s="109"/>
      <c r="Q99" s="7"/>
      <c r="R99" s="5" t="s">
        <v>116</v>
      </c>
      <c r="S99" s="5"/>
      <c r="T99" s="5"/>
    </row>
    <row r="100" spans="1:20" ht="14.25" customHeight="1" x14ac:dyDescent="0.2">
      <c r="A100" s="109">
        <v>6.125</v>
      </c>
      <c r="B100" s="109"/>
      <c r="C100" s="7"/>
      <c r="D100" s="5" t="s">
        <v>101</v>
      </c>
      <c r="E100" s="5"/>
      <c r="F100" s="5"/>
      <c r="G100" s="5"/>
      <c r="H100" s="109">
        <v>7.125</v>
      </c>
      <c r="I100" s="109"/>
      <c r="J100" s="7"/>
      <c r="K100" s="5" t="s">
        <v>109</v>
      </c>
      <c r="L100" s="5"/>
      <c r="M100" s="5"/>
      <c r="N100" s="5"/>
      <c r="O100" s="109">
        <v>8.125</v>
      </c>
      <c r="P100" s="109"/>
      <c r="Q100" s="7"/>
      <c r="R100" s="5" t="s">
        <v>117</v>
      </c>
      <c r="S100" s="5"/>
      <c r="T100" s="5"/>
    </row>
    <row r="101" spans="1:20" ht="14.25" customHeight="1" x14ac:dyDescent="0.2">
      <c r="A101" s="109">
        <v>6.25</v>
      </c>
      <c r="B101" s="109"/>
      <c r="C101" s="7"/>
      <c r="D101" s="5" t="s">
        <v>102</v>
      </c>
      <c r="E101" s="5"/>
      <c r="F101" s="5"/>
      <c r="G101" s="5"/>
      <c r="H101" s="109">
        <v>7.25</v>
      </c>
      <c r="I101" s="109"/>
      <c r="J101" s="7"/>
      <c r="K101" s="5" t="s">
        <v>110</v>
      </c>
      <c r="L101" s="5"/>
      <c r="M101" s="5"/>
      <c r="N101" s="5"/>
      <c r="O101" s="109">
        <v>8.25</v>
      </c>
      <c r="P101" s="109"/>
      <c r="Q101" s="7"/>
      <c r="R101" s="5" t="s">
        <v>118</v>
      </c>
      <c r="S101" s="5"/>
      <c r="T101" s="5"/>
    </row>
    <row r="102" spans="1:20" ht="14.25" customHeight="1" x14ac:dyDescent="0.2">
      <c r="A102" s="109">
        <v>6.375</v>
      </c>
      <c r="B102" s="109"/>
      <c r="C102" s="7"/>
      <c r="D102" s="5" t="s">
        <v>103</v>
      </c>
      <c r="E102" s="5"/>
      <c r="F102" s="5"/>
      <c r="G102" s="5"/>
      <c r="H102" s="109">
        <v>7.375</v>
      </c>
      <c r="I102" s="109"/>
      <c r="J102" s="7"/>
      <c r="K102" s="5" t="s">
        <v>111</v>
      </c>
      <c r="L102" s="5"/>
      <c r="M102" s="5"/>
      <c r="N102" s="5"/>
      <c r="O102" s="109">
        <v>8.5</v>
      </c>
      <c r="P102" s="109"/>
      <c r="Q102" s="7"/>
      <c r="R102" s="5" t="s">
        <v>119</v>
      </c>
      <c r="S102" s="5"/>
      <c r="T102" s="5"/>
    </row>
    <row r="103" spans="1:20" ht="14.25" customHeight="1" x14ac:dyDescent="0.2">
      <c r="A103" s="109">
        <v>6.5</v>
      </c>
      <c r="B103" s="109"/>
      <c r="C103" s="7"/>
      <c r="D103" s="5" t="s">
        <v>104</v>
      </c>
      <c r="E103" s="5"/>
      <c r="F103" s="5"/>
      <c r="G103" s="5"/>
      <c r="H103" s="109">
        <v>7.5</v>
      </c>
      <c r="I103" s="109"/>
      <c r="J103" s="7"/>
      <c r="K103" s="5" t="s">
        <v>112</v>
      </c>
      <c r="L103" s="5"/>
      <c r="M103" s="5"/>
      <c r="N103" s="5"/>
      <c r="O103" s="109"/>
      <c r="P103" s="109"/>
      <c r="Q103" s="5"/>
      <c r="R103" s="5"/>
      <c r="S103" s="5"/>
      <c r="T103" s="5"/>
    </row>
    <row r="104" spans="1:20" ht="14.25" customHeight="1" x14ac:dyDescent="0.2">
      <c r="A104" s="109">
        <v>6.625</v>
      </c>
      <c r="B104" s="109"/>
      <c r="C104" s="7"/>
      <c r="D104" s="5" t="s">
        <v>105</v>
      </c>
      <c r="E104" s="5"/>
      <c r="F104" s="5"/>
      <c r="G104" s="5"/>
      <c r="H104" s="109">
        <v>7.625</v>
      </c>
      <c r="I104" s="109"/>
      <c r="J104" s="7"/>
      <c r="K104" s="5" t="s">
        <v>113</v>
      </c>
      <c r="L104" s="5"/>
      <c r="M104" s="5"/>
      <c r="N104" s="5"/>
      <c r="O104" s="109"/>
      <c r="P104" s="109"/>
      <c r="Q104" s="5"/>
      <c r="R104" s="5"/>
      <c r="S104" s="5"/>
      <c r="T104" s="5"/>
    </row>
  </sheetData>
  <mergeCells count="274">
    <mergeCell ref="AE58:AF58"/>
    <mergeCell ref="H58:I58"/>
    <mergeCell ref="O57:P57"/>
    <mergeCell ref="O58:P58"/>
    <mergeCell ref="V57:W57"/>
    <mergeCell ref="V58:W58"/>
    <mergeCell ref="A55:B55"/>
    <mergeCell ref="H57:I57"/>
    <mergeCell ref="AE54:AF54"/>
    <mergeCell ref="AE55:AF55"/>
    <mergeCell ref="AE56:AF56"/>
    <mergeCell ref="AE57:AF57"/>
    <mergeCell ref="AE70:AF70"/>
    <mergeCell ref="AE59:AF59"/>
    <mergeCell ref="AE60:AF60"/>
    <mergeCell ref="AE61:AF61"/>
    <mergeCell ref="AE62:AF62"/>
    <mergeCell ref="AE63:AF63"/>
    <mergeCell ref="AE64:AF64"/>
    <mergeCell ref="AE65:AF65"/>
    <mergeCell ref="AE66:AF66"/>
    <mergeCell ref="AE67:AF67"/>
    <mergeCell ref="AE68:AF68"/>
    <mergeCell ref="AE69:AF69"/>
    <mergeCell ref="AE93:AF93"/>
    <mergeCell ref="AE94:AF94"/>
    <mergeCell ref="AE83:AF83"/>
    <mergeCell ref="AE84:AF84"/>
    <mergeCell ref="AE85:AF85"/>
    <mergeCell ref="AE86:AF86"/>
    <mergeCell ref="AE87:AF87"/>
    <mergeCell ref="AE88:AF88"/>
    <mergeCell ref="AE71:AF71"/>
    <mergeCell ref="AE72:AF72"/>
    <mergeCell ref="AE73:AF73"/>
    <mergeCell ref="AE74:AF74"/>
    <mergeCell ref="AE75:AF75"/>
    <mergeCell ref="AE92:AF92"/>
    <mergeCell ref="AE77:AF77"/>
    <mergeCell ref="AE78:AF78"/>
    <mergeCell ref="AE79:AF79"/>
    <mergeCell ref="AE80:AF80"/>
    <mergeCell ref="AE81:AF81"/>
    <mergeCell ref="AE82:AF82"/>
    <mergeCell ref="AE76:AF76"/>
    <mergeCell ref="AE91:AF91"/>
    <mergeCell ref="X81:Y81"/>
    <mergeCell ref="D72:M72"/>
    <mergeCell ref="A75:B75"/>
    <mergeCell ref="O75:P75"/>
    <mergeCell ref="H76:L76"/>
    <mergeCell ref="E77:L77"/>
    <mergeCell ref="Q76:R76"/>
    <mergeCell ref="AE89:AF89"/>
    <mergeCell ref="AE90:AF90"/>
    <mergeCell ref="Q81:R81"/>
    <mergeCell ref="N83:Y83"/>
    <mergeCell ref="N84:Y84"/>
    <mergeCell ref="N85:Y85"/>
    <mergeCell ref="A88:C88"/>
    <mergeCell ref="A89:C89"/>
    <mergeCell ref="L82:M82"/>
    <mergeCell ref="L83:M83"/>
    <mergeCell ref="L84:M84"/>
    <mergeCell ref="L85:M85"/>
    <mergeCell ref="N82:Y82"/>
    <mergeCell ref="A101:B101"/>
    <mergeCell ref="H104:I104"/>
    <mergeCell ref="A92:C92"/>
    <mergeCell ref="A97:B97"/>
    <mergeCell ref="A98:B98"/>
    <mergeCell ref="A99:B99"/>
    <mergeCell ref="A100:B100"/>
    <mergeCell ref="A90:C90"/>
    <mergeCell ref="A80:B80"/>
    <mergeCell ref="E81:G81"/>
    <mergeCell ref="F85:G85"/>
    <mergeCell ref="O102:P102"/>
    <mergeCell ref="O103:P103"/>
    <mergeCell ref="O104:P104"/>
    <mergeCell ref="A16:B16"/>
    <mergeCell ref="A17:B17"/>
    <mergeCell ref="H16:S17"/>
    <mergeCell ref="A19:B19"/>
    <mergeCell ref="H19:S19"/>
    <mergeCell ref="A21:B21"/>
    <mergeCell ref="O97:P97"/>
    <mergeCell ref="O98:P98"/>
    <mergeCell ref="O99:P99"/>
    <mergeCell ref="O100:P100"/>
    <mergeCell ref="O101:P101"/>
    <mergeCell ref="A102:B102"/>
    <mergeCell ref="A103:B103"/>
    <mergeCell ref="A104:B104"/>
    <mergeCell ref="H97:I97"/>
    <mergeCell ref="H98:I98"/>
    <mergeCell ref="H99:I99"/>
    <mergeCell ref="H100:I100"/>
    <mergeCell ref="H101:I101"/>
    <mergeCell ref="H102:I102"/>
    <mergeCell ref="H103:I103"/>
    <mergeCell ref="A18:B18"/>
    <mergeCell ref="H18:S18"/>
    <mergeCell ref="T18:W18"/>
    <mergeCell ref="X18:Z18"/>
    <mergeCell ref="AA18:AC18"/>
    <mergeCell ref="AD18:AF18"/>
    <mergeCell ref="F16:G17"/>
    <mergeCell ref="F18:G18"/>
    <mergeCell ref="C16:E16"/>
    <mergeCell ref="C17:E17"/>
    <mergeCell ref="C18:E18"/>
    <mergeCell ref="T16:W17"/>
    <mergeCell ref="X16:Z17"/>
    <mergeCell ref="AA16:AC16"/>
    <mergeCell ref="AA17:AC17"/>
    <mergeCell ref="A20:B20"/>
    <mergeCell ref="H20:S20"/>
    <mergeCell ref="T20:W20"/>
    <mergeCell ref="X20:Z20"/>
    <mergeCell ref="AA20:AC20"/>
    <mergeCell ref="AD20:AF20"/>
    <mergeCell ref="F19:G19"/>
    <mergeCell ref="F20:G20"/>
    <mergeCell ref="C19:E19"/>
    <mergeCell ref="C20:E20"/>
    <mergeCell ref="A22:B22"/>
    <mergeCell ref="H22:S22"/>
    <mergeCell ref="T22:W22"/>
    <mergeCell ref="X22:Z22"/>
    <mergeCell ref="AA22:AC22"/>
    <mergeCell ref="AD22:AF22"/>
    <mergeCell ref="F21:G21"/>
    <mergeCell ref="F22:G22"/>
    <mergeCell ref="C21:E21"/>
    <mergeCell ref="C22:E22"/>
    <mergeCell ref="H21:S21"/>
    <mergeCell ref="T21:W21"/>
    <mergeCell ref="X21:Z21"/>
    <mergeCell ref="A24:B24"/>
    <mergeCell ref="H24:S24"/>
    <mergeCell ref="T24:W24"/>
    <mergeCell ref="X24:Z24"/>
    <mergeCell ref="AA24:AC24"/>
    <mergeCell ref="AD24:AF24"/>
    <mergeCell ref="F23:G23"/>
    <mergeCell ref="F24:G24"/>
    <mergeCell ref="C23:E23"/>
    <mergeCell ref="C24:E24"/>
    <mergeCell ref="A23:B23"/>
    <mergeCell ref="H23:S23"/>
    <mergeCell ref="T23:W23"/>
    <mergeCell ref="A26:B26"/>
    <mergeCell ref="H26:S26"/>
    <mergeCell ref="T26:W26"/>
    <mergeCell ref="X26:Z26"/>
    <mergeCell ref="AA26:AC26"/>
    <mergeCell ref="AD26:AF26"/>
    <mergeCell ref="F25:G25"/>
    <mergeCell ref="F26:G26"/>
    <mergeCell ref="C25:E25"/>
    <mergeCell ref="C26:E26"/>
    <mergeCell ref="A25:B25"/>
    <mergeCell ref="H25:S25"/>
    <mergeCell ref="T25:W25"/>
    <mergeCell ref="A28:B28"/>
    <mergeCell ref="H28:S28"/>
    <mergeCell ref="T28:W28"/>
    <mergeCell ref="X28:Z28"/>
    <mergeCell ref="AA28:AC28"/>
    <mergeCell ref="AD28:AF28"/>
    <mergeCell ref="F27:G27"/>
    <mergeCell ref="F28:G28"/>
    <mergeCell ref="C27:E27"/>
    <mergeCell ref="C28:E28"/>
    <mergeCell ref="A27:B27"/>
    <mergeCell ref="H27:S27"/>
    <mergeCell ref="T27:W27"/>
    <mergeCell ref="D12:O12"/>
    <mergeCell ref="L11:O11"/>
    <mergeCell ref="J11:K11"/>
    <mergeCell ref="D11:I11"/>
    <mergeCell ref="X27:Z27"/>
    <mergeCell ref="X25:Z25"/>
    <mergeCell ref="X23:Z23"/>
    <mergeCell ref="T19:W19"/>
    <mergeCell ref="X19:Z19"/>
    <mergeCell ref="U13:AF13"/>
    <mergeCell ref="U12:AF12"/>
    <mergeCell ref="D14:O14"/>
    <mergeCell ref="AD30:AF30"/>
    <mergeCell ref="U8:AF8"/>
    <mergeCell ref="U10:AF10"/>
    <mergeCell ref="U9:AF9"/>
    <mergeCell ref="U11:Z11"/>
    <mergeCell ref="AA11:AB11"/>
    <mergeCell ref="AC11:AF11"/>
    <mergeCell ref="AA27:AC27"/>
    <mergeCell ref="AD27:AF27"/>
    <mergeCell ref="AA25:AC25"/>
    <mergeCell ref="AD25:AF25"/>
    <mergeCell ref="AA23:AC23"/>
    <mergeCell ref="AD23:AF23"/>
    <mergeCell ref="AA21:AC21"/>
    <mergeCell ref="AD21:AF21"/>
    <mergeCell ref="AA19:AC19"/>
    <mergeCell ref="AD19:AF19"/>
    <mergeCell ref="AD16:AF17"/>
    <mergeCell ref="U14:AF14"/>
    <mergeCell ref="A15:AF15"/>
    <mergeCell ref="D8:O8"/>
    <mergeCell ref="D10:O10"/>
    <mergeCell ref="D9:O9"/>
    <mergeCell ref="D13:O13"/>
    <mergeCell ref="P41:Q41"/>
    <mergeCell ref="M42:N42"/>
    <mergeCell ref="P42:Q42"/>
    <mergeCell ref="Y37:Z37"/>
    <mergeCell ref="Y38:Z38"/>
    <mergeCell ref="Y39:Z39"/>
    <mergeCell ref="AD41:AF41"/>
    <mergeCell ref="AD43:AF43"/>
    <mergeCell ref="AD31:AF31"/>
    <mergeCell ref="AD32:AF32"/>
    <mergeCell ref="AD34:AF34"/>
    <mergeCell ref="AD36:AF36"/>
    <mergeCell ref="I32:J32"/>
    <mergeCell ref="I33:J34"/>
    <mergeCell ref="I35:J36"/>
    <mergeCell ref="I37:J38"/>
    <mergeCell ref="I39:J40"/>
    <mergeCell ref="M46:N46"/>
    <mergeCell ref="R36:S36"/>
    <mergeCell ref="R37:S37"/>
    <mergeCell ref="R38:S38"/>
    <mergeCell ref="R39:S39"/>
    <mergeCell ref="R40:S40"/>
    <mergeCell ref="R41:S41"/>
    <mergeCell ref="R42:S42"/>
    <mergeCell ref="R43:S43"/>
    <mergeCell ref="R44:S44"/>
    <mergeCell ref="R45:S45"/>
    <mergeCell ref="R46:S46"/>
    <mergeCell ref="P46:Q46"/>
    <mergeCell ref="M43:N43"/>
    <mergeCell ref="P43:Q43"/>
    <mergeCell ref="M44:N44"/>
    <mergeCell ref="P44:Q44"/>
    <mergeCell ref="M45:N45"/>
    <mergeCell ref="P45:Q45"/>
    <mergeCell ref="D44:K44"/>
    <mergeCell ref="D46:K46"/>
    <mergeCell ref="AC51:AF52"/>
    <mergeCell ref="D42:K42"/>
    <mergeCell ref="D43:E43"/>
    <mergeCell ref="G43:H43"/>
    <mergeCell ref="J43:K43"/>
    <mergeCell ref="E33:E34"/>
    <mergeCell ref="E35:E36"/>
    <mergeCell ref="E37:E38"/>
    <mergeCell ref="E39:E40"/>
    <mergeCell ref="AD45:AF45"/>
    <mergeCell ref="AD48:AF48"/>
    <mergeCell ref="M36:N36"/>
    <mergeCell ref="P36:Q36"/>
    <mergeCell ref="M37:N37"/>
    <mergeCell ref="P37:Q37"/>
    <mergeCell ref="M38:N38"/>
    <mergeCell ref="P38:Q38"/>
    <mergeCell ref="M39:N39"/>
    <mergeCell ref="P39:Q39"/>
    <mergeCell ref="M40:N40"/>
    <mergeCell ref="P40:Q40"/>
    <mergeCell ref="M41:N41"/>
  </mergeCells>
  <printOptions horizontalCentered="1"/>
  <pageMargins left="0" right="0" top="0.25" bottom="0.25" header="0.25" footer="0.2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NSG Pilkington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James Thornton</dc:creator>
  <cp:lastModifiedBy>Admin, Programs</cp:lastModifiedBy>
  <cp:lastPrinted>2018-05-31T12:46:24Z</cp:lastPrinted>
  <dcterms:created xsi:type="dcterms:W3CDTF">2018-04-02T14:19:07Z</dcterms:created>
  <dcterms:modified xsi:type="dcterms:W3CDTF">2019-03-06T15:58:18Z</dcterms:modified>
</cp:coreProperties>
</file>